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20541\Desktop\"/>
    </mc:Choice>
  </mc:AlternateContent>
  <bookViews>
    <workbookView xWindow="-120" yWindow="-120" windowWidth="20730" windowHeight="11160"/>
  </bookViews>
  <sheets>
    <sheet name="Summary" sheetId="5" r:id="rId1"/>
    <sheet name="CDE" sheetId="6" r:id="rId2"/>
    <sheet name="Prof District" sheetId="7" r:id="rId3"/>
    <sheet name="Agriscience Fair" sheetId="9" r:id="rId4"/>
    <sheet name="Prof Region" sheetId="2" r:id="rId5"/>
    <sheet name="Fair&amp;Show" sheetId="4" r:id="rId6"/>
    <sheet name="Vol&amp;personal dev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7" l="1"/>
  <c r="F10" i="7"/>
  <c r="F9" i="7"/>
  <c r="F8" i="7"/>
  <c r="F7" i="7"/>
  <c r="F6" i="7"/>
  <c r="F5" i="7"/>
  <c r="F4" i="7"/>
  <c r="F3" i="7"/>
  <c r="F27" i="7"/>
  <c r="F17" i="5"/>
  <c r="F11" i="9"/>
  <c r="F10" i="9"/>
  <c r="F9" i="9"/>
  <c r="F8" i="9"/>
  <c r="F7" i="9"/>
  <c r="F6" i="9"/>
  <c r="F5" i="9"/>
  <c r="F4" i="9"/>
  <c r="F3" i="9"/>
  <c r="G15" i="9"/>
  <c r="F18" i="5"/>
  <c r="G18" i="5"/>
  <c r="D41" i="4"/>
  <c r="C42" i="4"/>
  <c r="F21" i="5"/>
  <c r="F28" i="7"/>
  <c r="F29" i="7"/>
  <c r="F30" i="7"/>
  <c r="V23" i="6"/>
  <c r="V22" i="6"/>
  <c r="V21" i="6"/>
  <c r="V20" i="6"/>
  <c r="V19" i="6"/>
  <c r="V18" i="6"/>
  <c r="V17" i="6"/>
  <c r="V16" i="6"/>
  <c r="V15" i="6"/>
  <c r="V14" i="6"/>
  <c r="V11" i="6"/>
  <c r="V10" i="6"/>
  <c r="V9" i="6"/>
  <c r="V8" i="6"/>
  <c r="V7" i="6"/>
  <c r="V6" i="6"/>
  <c r="V38" i="6"/>
  <c r="D15" i="5"/>
  <c r="G28" i="5"/>
  <c r="F18" i="9"/>
  <c r="F19" i="9"/>
  <c r="F20" i="9"/>
  <c r="F21" i="9"/>
  <c r="F22" i="9"/>
  <c r="F23" i="9"/>
  <c r="F24" i="9"/>
  <c r="F25" i="9"/>
  <c r="F26" i="9"/>
  <c r="G31" i="9"/>
  <c r="F20" i="5"/>
  <c r="F9" i="2"/>
  <c r="F10" i="2"/>
  <c r="F11" i="2"/>
  <c r="F12" i="2"/>
  <c r="F13" i="2"/>
  <c r="F14" i="2"/>
  <c r="F15" i="2"/>
  <c r="F16" i="2"/>
  <c r="F17" i="2"/>
  <c r="F18" i="2"/>
  <c r="F33" i="2"/>
  <c r="F19" i="5"/>
  <c r="G20" i="5"/>
  <c r="F34" i="2"/>
  <c r="F35" i="2"/>
  <c r="F36" i="2"/>
  <c r="G23" i="5"/>
  <c r="M23" i="6"/>
  <c r="M22" i="6"/>
  <c r="M21" i="6"/>
  <c r="M20" i="6"/>
  <c r="M19" i="6"/>
  <c r="M18" i="6"/>
  <c r="M17" i="6"/>
  <c r="M16" i="6"/>
  <c r="M15" i="6"/>
  <c r="M14" i="6"/>
  <c r="M11" i="6"/>
  <c r="M10" i="6"/>
  <c r="M9" i="6"/>
  <c r="M8" i="6"/>
  <c r="M7" i="6"/>
  <c r="M6" i="6"/>
  <c r="M38" i="6"/>
  <c r="D14" i="5"/>
  <c r="G24" i="5"/>
  <c r="G27" i="5"/>
  <c r="F37" i="2"/>
  <c r="V35" i="6"/>
  <c r="V32" i="6"/>
  <c r="M32" i="6"/>
  <c r="M35" i="6"/>
  <c r="D5" i="8"/>
  <c r="D8" i="8"/>
  <c r="F20" i="8"/>
  <c r="F30" i="9"/>
  <c r="F29" i="9"/>
  <c r="F28" i="9"/>
  <c r="F27" i="9"/>
  <c r="F14" i="9"/>
  <c r="F13" i="9"/>
  <c r="F12" i="9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V36" i="6"/>
  <c r="V34" i="6"/>
  <c r="V33" i="6"/>
  <c r="V31" i="6"/>
  <c r="V30" i="6"/>
  <c r="V29" i="6"/>
  <c r="M36" i="6"/>
  <c r="M34" i="6"/>
  <c r="M33" i="6"/>
  <c r="M31" i="6"/>
  <c r="M30" i="6"/>
  <c r="M29" i="6"/>
  <c r="V37" i="6"/>
  <c r="M37" i="6"/>
  <c r="F21" i="2"/>
  <c r="E41" i="4"/>
  <c r="D29" i="8"/>
  <c r="M28" i="6"/>
  <c r="M27" i="6"/>
  <c r="M26" i="6"/>
  <c r="M25" i="6"/>
  <c r="M24" i="6"/>
  <c r="F21" i="8"/>
  <c r="F19" i="2"/>
  <c r="F20" i="2"/>
  <c r="F22" i="2"/>
  <c r="F23" i="2"/>
  <c r="F24" i="2"/>
  <c r="F25" i="2"/>
  <c r="F26" i="2"/>
  <c r="F27" i="2"/>
  <c r="F28" i="2"/>
  <c r="D4" i="8"/>
  <c r="D6" i="8"/>
  <c r="V24" i="6"/>
  <c r="V25" i="6"/>
  <c r="V26" i="6"/>
  <c r="V27" i="6"/>
  <c r="V28" i="6"/>
  <c r="C41" i="4"/>
  <c r="F29" i="2"/>
  <c r="F30" i="2"/>
  <c r="F31" i="2"/>
  <c r="F32" i="2"/>
  <c r="F31" i="7"/>
  <c r="F15" i="9"/>
  <c r="F31" i="9"/>
  <c r="D30" i="8"/>
  <c r="G25" i="5"/>
</calcChain>
</file>

<file path=xl/comments1.xml><?xml version="1.0" encoding="utf-8"?>
<comments xmlns="http://schemas.openxmlformats.org/spreadsheetml/2006/main">
  <authors>
    <author>mike akridge</author>
  </authors>
  <commentList>
    <comment ref="A20" authorId="0" shapeId="0">
      <text>
        <r>
          <rPr>
            <b/>
            <sz val="8"/>
            <color indexed="81"/>
            <rFont val="Tahoma"/>
            <family val="2"/>
          </rPr>
          <t>include the name of the activity here</t>
        </r>
      </text>
    </comment>
  </commentList>
</comments>
</file>

<file path=xl/sharedStrings.xml><?xml version="1.0" encoding="utf-8"?>
<sst xmlns="http://schemas.openxmlformats.org/spreadsheetml/2006/main" count="261" uniqueCount="188">
  <si>
    <t>Regional Points</t>
  </si>
  <si>
    <t>1st</t>
  </si>
  <si>
    <t>2nd</t>
  </si>
  <si>
    <t>3rd</t>
  </si>
  <si>
    <t>4th</t>
  </si>
  <si>
    <t>5th</t>
  </si>
  <si>
    <t>6th</t>
  </si>
  <si>
    <t>District Points</t>
  </si>
  <si>
    <t>Event</t>
  </si>
  <si>
    <t>Total</t>
  </si>
  <si>
    <t>XXXXXXX</t>
  </si>
  <si>
    <t>Parliamentary Procedure</t>
  </si>
  <si>
    <t>Creed Speaking</t>
  </si>
  <si>
    <t>Prepared</t>
  </si>
  <si>
    <t>Extemporaneous</t>
  </si>
  <si>
    <t>Ag Issues</t>
  </si>
  <si>
    <t>Ag. Sales</t>
  </si>
  <si>
    <t>Ag. Communication</t>
  </si>
  <si>
    <t>Marketing Plan</t>
  </si>
  <si>
    <t>Forestry</t>
  </si>
  <si>
    <t>Horse</t>
  </si>
  <si>
    <t>Job Interview</t>
  </si>
  <si>
    <t>Livestock</t>
  </si>
  <si>
    <t>Dairy</t>
  </si>
  <si>
    <t>Floriculture</t>
  </si>
  <si>
    <t>Nursery/Landscape</t>
  </si>
  <si>
    <t>Meats</t>
  </si>
  <si>
    <t>Poultry</t>
  </si>
  <si>
    <t>Points Available</t>
  </si>
  <si>
    <t>MTN Chapter CDE Report</t>
  </si>
  <si>
    <t>District___________________________</t>
  </si>
  <si>
    <t>Chapter______________________________</t>
  </si>
  <si>
    <t>Q. Entry</t>
  </si>
  <si>
    <t>2 pts</t>
  </si>
  <si>
    <t>Proficiency Name</t>
  </si>
  <si>
    <t>MTN 3rd</t>
  </si>
  <si>
    <t>MTN2nd</t>
  </si>
  <si>
    <t>MTN1st</t>
  </si>
  <si>
    <t>4 pts</t>
  </si>
  <si>
    <t>6 pts</t>
  </si>
  <si>
    <t>8 pts</t>
  </si>
  <si>
    <t>Maximum Total 50 pts</t>
  </si>
  <si>
    <t>Miscellaneous Points</t>
  </si>
  <si>
    <t>FFA Activity</t>
  </si>
  <si>
    <t>pts/mem</t>
  </si>
  <si>
    <t>Leadership Camp</t>
  </si>
  <si>
    <t>(Not to Exceed 18 pts)</t>
  </si>
  <si>
    <t>Chapter Awards</t>
  </si>
  <si>
    <t>National Chapter Rating</t>
  </si>
  <si>
    <t>(Enter your score under the total in column D)</t>
  </si>
  <si>
    <t>Summary Sheet</t>
  </si>
  <si>
    <t>Middle Tennessee Awards Program</t>
  </si>
  <si>
    <t>Chapter Name ___________________________________________________</t>
  </si>
  <si>
    <t>District</t>
  </si>
  <si>
    <t>______________________________________________________</t>
  </si>
  <si>
    <t>Section</t>
  </si>
  <si>
    <t>Advisors</t>
  </si>
  <si>
    <t>Totals</t>
  </si>
  <si>
    <t>Total Fair and Show</t>
  </si>
  <si>
    <t>FFA Activity Total</t>
  </si>
  <si>
    <t>TOTAL CDE POINTS</t>
  </si>
  <si>
    <t>Show Being Reported</t>
  </si>
  <si>
    <t>Points Received</t>
  </si>
  <si>
    <t>Exhibiting Student</t>
  </si>
  <si>
    <t>Livestock Points</t>
  </si>
  <si>
    <t>Amount of Prize Money Won</t>
  </si>
  <si>
    <t>Sub-totals</t>
  </si>
  <si>
    <t>Total Points Earned</t>
  </si>
  <si>
    <t xml:space="preserve">Points to Count:  </t>
  </si>
  <si>
    <t>Livestock Shows</t>
  </si>
  <si>
    <t>Horticulture and Field Crops</t>
  </si>
  <si>
    <t>1 Point for each entered</t>
  </si>
  <si>
    <t>You may only enter points once per entry</t>
  </si>
  <si>
    <t xml:space="preserve">For example, a first place entry only gets </t>
  </si>
  <si>
    <t>8 pts, 2nd 6pts, 3rd 4 pts, ect…</t>
  </si>
  <si>
    <t>Crops</t>
  </si>
  <si>
    <t>(Maximum of 60)</t>
  </si>
  <si>
    <t>7th</t>
  </si>
  <si>
    <t>Advisor(s):</t>
  </si>
  <si>
    <t>8th</t>
  </si>
  <si>
    <t>Farm Business Mgt.</t>
  </si>
  <si>
    <t xml:space="preserve">Event </t>
  </si>
  <si>
    <t>XXXXX</t>
  </si>
  <si>
    <t>Region</t>
  </si>
  <si>
    <t>Total CDE points Region</t>
  </si>
  <si>
    <t>Total CDE points District</t>
  </si>
  <si>
    <t>Dist 1st</t>
  </si>
  <si>
    <t>Dist 2nd</t>
  </si>
  <si>
    <t>Dist 3rd</t>
  </si>
  <si>
    <t>Total Overall for Regional Grand Award</t>
  </si>
  <si>
    <t>Total Overall for District Award</t>
  </si>
  <si>
    <t>Total for Region SAEP Division Award</t>
  </si>
  <si>
    <t>Total Proficiency District</t>
  </si>
  <si>
    <t>Total Proficiency Region</t>
  </si>
  <si>
    <t>Total for Region Leadership Division Award</t>
  </si>
  <si>
    <t>one star</t>
  </si>
  <si>
    <t>two star</t>
  </si>
  <si>
    <t>three star</t>
  </si>
  <si>
    <t>value</t>
  </si>
  <si>
    <t>regional officer</t>
  </si>
  <si>
    <t>(only one possible)</t>
  </si>
  <si>
    <t>bronze</t>
  </si>
  <si>
    <t>silver</t>
  </si>
  <si>
    <t>gold</t>
  </si>
  <si>
    <t>5pts ea</t>
  </si>
  <si>
    <t>number of amer. Degrees</t>
  </si>
  <si>
    <t>10pts ea</t>
  </si>
  <si>
    <t>total saep points this page</t>
  </si>
  <si>
    <t>Total for Region Volunteerism/personal dev. division Award</t>
  </si>
  <si>
    <t>total for chapter awards</t>
  </si>
  <si>
    <t>total for volunteerism &amp; personal development</t>
  </si>
  <si>
    <t>chapter plow award</t>
  </si>
  <si>
    <t>Maximum Total 25 pts</t>
  </si>
  <si>
    <t>regional star (farmer,greenhand, etc.)</t>
  </si>
  <si>
    <t>ag mech team</t>
  </si>
  <si>
    <t>platinum</t>
  </si>
  <si>
    <t>number of members involved</t>
  </si>
  <si>
    <t>1 point/mem</t>
  </si>
  <si>
    <t>10 pt max</t>
  </si>
  <si>
    <t>activity (top two only)</t>
  </si>
  <si>
    <t>Community Service (chapter) projects</t>
  </si>
  <si>
    <t>2 pts per animal</t>
  </si>
  <si>
    <t>50-75% membership</t>
  </si>
  <si>
    <t>75-100% membership</t>
  </si>
  <si>
    <t>superior</t>
  </si>
  <si>
    <t>sectional points</t>
  </si>
  <si>
    <t>non-sectional cde's</t>
  </si>
  <si>
    <t>9th</t>
  </si>
  <si>
    <t>10th</t>
  </si>
  <si>
    <t>chapter membership</t>
  </si>
  <si>
    <t>Tie breaker for SAEP Division Trophy will be</t>
  </si>
  <si>
    <t xml:space="preserve">number of 1st place proficiencies.  If a </t>
  </si>
  <si>
    <t xml:space="preserve">tie still exists, then the number of 2nd place </t>
  </si>
  <si>
    <t>proficiencies will break the tie (etc.)</t>
  </si>
  <si>
    <t># members</t>
  </si>
  <si>
    <t>enter your numbers in the yellow areas</t>
  </si>
  <si>
    <t>enter points if annual report is completed but not the National Chapter Award</t>
  </si>
  <si>
    <t>enter points here if National Chapter award is completed</t>
  </si>
  <si>
    <t>State chapter awards</t>
  </si>
  <si>
    <t>no. of state degrees (enter # in yellow area)</t>
  </si>
  <si>
    <t>no.of state degrees (enter # in yellow area)</t>
  </si>
  <si>
    <t>District only!</t>
  </si>
  <si>
    <t>earn points</t>
  </si>
  <si>
    <t>enter zeros if you did not</t>
  </si>
  <si>
    <t>These are to be entered once for chapter</t>
  </si>
  <si>
    <t>these are not points per member</t>
  </si>
  <si>
    <t>tie breaker-  1st will go to the chapter that is awarded a model of innovation</t>
  </si>
  <si>
    <t>If no one is a model, then the highest national chapter rating will be 1st</t>
  </si>
  <si>
    <t>enter points here if National Chapter award is forwarded for national</t>
  </si>
  <si>
    <t>Consideration</t>
  </si>
  <si>
    <t>If still a tie, then it will be the highest number of members involved in FFA activities above</t>
  </si>
  <si>
    <t>Only the top ten will</t>
  </si>
  <si>
    <t>be calculated</t>
  </si>
  <si>
    <t>Enter all qualified</t>
  </si>
  <si>
    <t>placings.</t>
  </si>
  <si>
    <t>eligible for the divisional awards (SAEP, Leadership, Volunteerism)</t>
  </si>
  <si>
    <r>
      <t xml:space="preserve">Only those chapters that are </t>
    </r>
    <r>
      <rPr>
        <b/>
        <i/>
        <u/>
        <sz val="10"/>
        <color indexed="26"/>
        <rFont val="Arial"/>
        <family val="2"/>
      </rPr>
      <t>not</t>
    </r>
    <r>
      <rPr>
        <sz val="10"/>
        <color indexed="26"/>
        <rFont val="Arial"/>
        <family val="2"/>
      </rPr>
      <t xml:space="preserve"> one of the top three overall winners are</t>
    </r>
  </si>
  <si>
    <t>Cooperative Challenge</t>
  </si>
  <si>
    <t>enter only in</t>
  </si>
  <si>
    <t>one category</t>
  </si>
  <si>
    <t>Food Science</t>
  </si>
  <si>
    <t>Dairy Handlers</t>
  </si>
  <si>
    <t>Vet Science</t>
  </si>
  <si>
    <t>Quiz Bowl</t>
  </si>
  <si>
    <t>Environ&amp;Nat Resources</t>
  </si>
  <si>
    <t>Leadership Conferences</t>
  </si>
  <si>
    <t>(Not to exceed 20 pts from any combination of Greenhand, 212, 360, or TLC only)</t>
  </si>
  <si>
    <t>total for District 50 points max</t>
  </si>
  <si>
    <t>Science Fair Category</t>
  </si>
  <si>
    <t>Regional</t>
  </si>
  <si>
    <t>Total Agriscience Fair District</t>
  </si>
  <si>
    <t>Total Agriscience Fair Region</t>
  </si>
  <si>
    <t>Agronomy</t>
  </si>
  <si>
    <t>total combo of prof/agriscience</t>
  </si>
  <si>
    <t xml:space="preserve">     for district award calculation (50pts max)</t>
  </si>
  <si>
    <t xml:space="preserve">total combo of prof/agriscience </t>
  </si>
  <si>
    <t xml:space="preserve">     for regional award calculation (50pts max)</t>
  </si>
  <si>
    <t>unprotect clue:  w---an</t>
  </si>
  <si>
    <t>Land evaluation</t>
  </si>
  <si>
    <t>Conduct of Chapter Mtg</t>
  </si>
  <si>
    <t>Milk Quality 19</t>
  </si>
  <si>
    <t>Milk Quality 18</t>
  </si>
  <si>
    <t>Reg 3rd</t>
  </si>
  <si>
    <t>Reg 2nd</t>
  </si>
  <si>
    <t>Reg 1st</t>
  </si>
  <si>
    <t>Regional Maximum Total 50 pts</t>
  </si>
  <si>
    <t>this is the sum of region st degrees, am degrees, region stars,  and leadership div, volunteer/personal dev div, and prof/agriscience combo</t>
  </si>
  <si>
    <t>this is the sum of district st degrees, am degrees, region stars,  and leadership div, volunteer/personal dev div, and prof/agriscience combo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</si>
</sst>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10"/>
      <color indexed="26"/>
      <name val="Arial"/>
      <family val="2"/>
    </font>
    <font>
      <b/>
      <sz val="10"/>
      <color indexed="26"/>
      <name val="Arial"/>
      <family val="2"/>
    </font>
    <font>
      <u/>
      <sz val="10"/>
      <color indexed="26"/>
      <name val="Arial"/>
      <family val="2"/>
    </font>
    <font>
      <b/>
      <sz val="10"/>
      <color indexed="26"/>
      <name val="Arial"/>
      <family val="2"/>
    </font>
    <font>
      <b/>
      <sz val="12"/>
      <color indexed="26"/>
      <name val="Arial"/>
      <family val="2"/>
    </font>
    <font>
      <sz val="10"/>
      <color indexed="26"/>
      <name val="Arial"/>
      <family val="2"/>
    </font>
    <font>
      <b/>
      <i/>
      <u/>
      <sz val="10"/>
      <color indexed="26"/>
      <name val="Arial"/>
      <family val="2"/>
    </font>
    <font>
      <sz val="10"/>
      <color indexed="9"/>
      <name val="Arial"/>
      <family val="2"/>
    </font>
    <font>
      <b/>
      <sz val="10"/>
      <color rgb="FFFFFFCC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51"/>
        <bgColor indexed="64"/>
      </patternFill>
    </fill>
    <fill>
      <patternFill patternType="gray0625"/>
    </fill>
    <fill>
      <patternFill patternType="solid">
        <fgColor indexed="3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0" fillId="2" borderId="0" xfId="0" applyFill="1"/>
    <xf numFmtId="0" fontId="3" fillId="2" borderId="0" xfId="0" applyFont="1" applyFill="1"/>
    <xf numFmtId="0" fontId="3" fillId="3" borderId="0" xfId="0" applyFont="1" applyFill="1"/>
    <xf numFmtId="0" fontId="0" fillId="4" borderId="0" xfId="0" applyFill="1"/>
    <xf numFmtId="0" fontId="0" fillId="3" borderId="0" xfId="0" applyFill="1"/>
    <xf numFmtId="0" fontId="3" fillId="5" borderId="0" xfId="0" applyFont="1" applyFill="1"/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44" fontId="0" fillId="0" borderId="2" xfId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4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5" fillId="2" borderId="0" xfId="0" applyFont="1" applyFill="1"/>
    <xf numFmtId="0" fontId="6" fillId="2" borderId="0" xfId="0" applyFont="1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3" fillId="8" borderId="0" xfId="0" applyFont="1" applyFill="1"/>
    <xf numFmtId="0" fontId="5" fillId="8" borderId="0" xfId="0" applyFont="1" applyFill="1"/>
    <xf numFmtId="0" fontId="0" fillId="9" borderId="0" xfId="0" applyFill="1"/>
    <xf numFmtId="0" fontId="3" fillId="10" borderId="0" xfId="0" applyFont="1" applyFill="1"/>
    <xf numFmtId="0" fontId="0" fillId="10" borderId="0" xfId="0" applyFill="1"/>
    <xf numFmtId="0" fontId="3" fillId="3" borderId="0" xfId="0" applyFont="1" applyFill="1" applyAlignment="1">
      <alignment horizontal="center"/>
    </xf>
    <xf numFmtId="0" fontId="5" fillId="3" borderId="0" xfId="0" applyFont="1" applyFill="1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0" fillId="2" borderId="0" xfId="0" applyFill="1" applyProtection="1">
      <protection locked="0"/>
    </xf>
    <xf numFmtId="0" fontId="0" fillId="6" borderId="0" xfId="0" applyFill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/>
      <protection locked="0"/>
    </xf>
    <xf numFmtId="44" fontId="0" fillId="0" borderId="2" xfId="1" applyFont="1" applyBorder="1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9" fillId="4" borderId="0" xfId="0" applyFont="1" applyFill="1"/>
    <xf numFmtId="0" fontId="9" fillId="11" borderId="0" xfId="0" applyFont="1" applyFill="1"/>
    <xf numFmtId="0" fontId="9" fillId="0" borderId="0" xfId="0" applyFont="1"/>
    <xf numFmtId="0" fontId="10" fillId="11" borderId="0" xfId="0" applyFont="1" applyFill="1"/>
    <xf numFmtId="0" fontId="10" fillId="4" borderId="0" xfId="0" applyFont="1" applyFill="1"/>
    <xf numFmtId="0" fontId="11" fillId="11" borderId="0" xfId="0" applyFont="1" applyFill="1"/>
    <xf numFmtId="0" fontId="9" fillId="7" borderId="0" xfId="0" applyFont="1" applyFill="1"/>
    <xf numFmtId="0" fontId="12" fillId="4" borderId="0" xfId="0" applyFont="1" applyFill="1"/>
    <xf numFmtId="0" fontId="9" fillId="12" borderId="0" xfId="0" applyFont="1" applyFill="1"/>
    <xf numFmtId="0" fontId="13" fillId="4" borderId="0" xfId="0" applyFont="1" applyFill="1"/>
    <xf numFmtId="0" fontId="14" fillId="4" borderId="0" xfId="0" applyFont="1" applyFill="1"/>
    <xf numFmtId="0" fontId="12" fillId="4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6" fillId="13" borderId="0" xfId="0" applyFont="1" applyFill="1"/>
    <xf numFmtId="0" fontId="13" fillId="14" borderId="0" xfId="0" applyFont="1" applyFill="1"/>
    <xf numFmtId="0" fontId="14" fillId="14" borderId="0" xfId="0" applyFont="1" applyFill="1"/>
    <xf numFmtId="0" fontId="0" fillId="14" borderId="0" xfId="0" applyFill="1"/>
    <xf numFmtId="0" fontId="0" fillId="15" borderId="0" xfId="0" applyFill="1" applyProtection="1">
      <protection locked="0"/>
    </xf>
    <xf numFmtId="0" fontId="0" fillId="15" borderId="0" xfId="0" applyFill="1"/>
    <xf numFmtId="0" fontId="17" fillId="4" borderId="0" xfId="0" applyFont="1" applyFill="1"/>
    <xf numFmtId="0" fontId="0" fillId="16" borderId="0" xfId="0" applyFill="1"/>
    <xf numFmtId="0" fontId="0" fillId="17" borderId="0" xfId="0" applyFill="1"/>
    <xf numFmtId="0" fontId="4" fillId="16" borderId="0" xfId="0" applyFont="1" applyFill="1"/>
    <xf numFmtId="0" fontId="4" fillId="17" borderId="0" xfId="0" applyFont="1" applyFill="1"/>
    <xf numFmtId="0" fontId="1" fillId="0" borderId="0" xfId="0" applyFont="1"/>
    <xf numFmtId="0" fontId="2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/>
  </sheetViews>
  <sheetFormatPr defaultRowHeight="12.75" x14ac:dyDescent="0.2"/>
  <sheetData>
    <row r="1" spans="1:6" x14ac:dyDescent="0.2">
      <c r="A1" s="34" t="s">
        <v>50</v>
      </c>
      <c r="B1" s="34"/>
      <c r="C1" s="34"/>
      <c r="D1" s="34"/>
      <c r="E1" s="34"/>
      <c r="F1" s="19" t="s">
        <v>177</v>
      </c>
    </row>
    <row r="2" spans="1:6" x14ac:dyDescent="0.2">
      <c r="A2" s="34"/>
      <c r="B2" s="34"/>
      <c r="C2" s="34"/>
      <c r="D2" s="34"/>
      <c r="E2" s="34"/>
      <c r="F2" s="34"/>
    </row>
    <row r="3" spans="1:6" x14ac:dyDescent="0.2">
      <c r="A3" s="34" t="s">
        <v>51</v>
      </c>
      <c r="B3" s="34"/>
      <c r="C3" s="34"/>
      <c r="D3" s="34"/>
      <c r="E3" s="34"/>
      <c r="F3" s="34"/>
    </row>
    <row r="4" spans="1:6" x14ac:dyDescent="0.2">
      <c r="A4" s="34"/>
      <c r="B4" s="34"/>
      <c r="C4" s="34"/>
      <c r="D4" s="34"/>
      <c r="E4" s="34"/>
      <c r="F4" s="34"/>
    </row>
    <row r="5" spans="1:6" x14ac:dyDescent="0.2">
      <c r="A5" s="34" t="s">
        <v>52</v>
      </c>
      <c r="B5" s="34"/>
      <c r="C5" s="34"/>
      <c r="D5" s="34"/>
      <c r="E5" s="34"/>
      <c r="F5" s="34"/>
    </row>
    <row r="6" spans="1:6" x14ac:dyDescent="0.2">
      <c r="A6" s="34"/>
      <c r="B6" s="34"/>
      <c r="C6" s="34"/>
      <c r="D6" s="34"/>
      <c r="E6" s="34"/>
      <c r="F6" s="34"/>
    </row>
    <row r="7" spans="1:6" x14ac:dyDescent="0.2">
      <c r="A7" s="34" t="s">
        <v>53</v>
      </c>
      <c r="B7" s="34" t="s">
        <v>54</v>
      </c>
      <c r="C7" s="34"/>
      <c r="D7" s="34"/>
      <c r="E7" s="34"/>
      <c r="F7" s="34"/>
    </row>
    <row r="8" spans="1:6" x14ac:dyDescent="0.2">
      <c r="A8" s="34"/>
      <c r="B8" s="34"/>
      <c r="C8" s="34"/>
      <c r="D8" s="34"/>
      <c r="E8" s="34"/>
      <c r="F8" s="34"/>
    </row>
    <row r="9" spans="1:6" x14ac:dyDescent="0.2">
      <c r="A9" s="34" t="s">
        <v>55</v>
      </c>
      <c r="B9" s="34" t="s">
        <v>54</v>
      </c>
      <c r="C9" s="34"/>
      <c r="D9" s="34"/>
      <c r="E9" s="34"/>
      <c r="F9" s="34"/>
    </row>
    <row r="10" spans="1:6" x14ac:dyDescent="0.2">
      <c r="A10" s="34"/>
      <c r="B10" s="34"/>
      <c r="C10" s="34"/>
      <c r="D10" s="34"/>
      <c r="E10" s="34"/>
      <c r="F10" s="34"/>
    </row>
    <row r="11" spans="1:6" x14ac:dyDescent="0.2">
      <c r="A11" s="34" t="s">
        <v>56</v>
      </c>
      <c r="B11" s="34" t="s">
        <v>54</v>
      </c>
      <c r="C11" s="34"/>
      <c r="D11" s="34"/>
      <c r="E11" s="34"/>
      <c r="F11" s="34"/>
    </row>
    <row r="12" spans="1:6" x14ac:dyDescent="0.2">
      <c r="A12" s="34"/>
      <c r="B12" s="34"/>
      <c r="C12" s="34"/>
      <c r="D12" s="34"/>
      <c r="E12" s="34"/>
      <c r="F12" s="34"/>
    </row>
    <row r="13" spans="1:6" x14ac:dyDescent="0.2">
      <c r="A13" s="34"/>
      <c r="B13" s="34"/>
      <c r="C13" s="35" t="s">
        <v>57</v>
      </c>
      <c r="D13" s="34"/>
      <c r="E13" s="34"/>
      <c r="F13" s="34"/>
    </row>
    <row r="14" spans="1:6" x14ac:dyDescent="0.2">
      <c r="A14" s="1" t="s">
        <v>84</v>
      </c>
      <c r="D14" s="5">
        <f>CDE!M38</f>
        <v>0</v>
      </c>
    </row>
    <row r="15" spans="1:6" x14ac:dyDescent="0.2">
      <c r="A15" s="1" t="s">
        <v>85</v>
      </c>
      <c r="D15" s="66">
        <f>CDE!V38</f>
        <v>0</v>
      </c>
    </row>
    <row r="16" spans="1:6" x14ac:dyDescent="0.2">
      <c r="A16" s="1"/>
    </row>
    <row r="17" spans="1:14" x14ac:dyDescent="0.2">
      <c r="A17" s="1" t="s">
        <v>92</v>
      </c>
      <c r="D17" s="1"/>
      <c r="F17" s="66">
        <f>'Prof District'!F27</f>
        <v>0</v>
      </c>
      <c r="H17" s="2" t="s">
        <v>173</v>
      </c>
    </row>
    <row r="18" spans="1:14" x14ac:dyDescent="0.2">
      <c r="A18" s="1" t="s">
        <v>170</v>
      </c>
      <c r="D18" s="1"/>
      <c r="F18" s="66">
        <f>'Agriscience Fair'!G15</f>
        <v>0</v>
      </c>
      <c r="G18" s="68">
        <f>IF(SUM(F17+F18)&gt;=50,50,SUM(F17+F18))</f>
        <v>0</v>
      </c>
      <c r="H18" s="2" t="s">
        <v>174</v>
      </c>
    </row>
    <row r="19" spans="1:14" x14ac:dyDescent="0.2">
      <c r="A19" s="1" t="s">
        <v>93</v>
      </c>
      <c r="C19" s="1"/>
      <c r="D19" s="1"/>
      <c r="F19" s="24">
        <f>'Prof Region'!F33</f>
        <v>0</v>
      </c>
    </row>
    <row r="20" spans="1:14" x14ac:dyDescent="0.2">
      <c r="A20" s="1" t="s">
        <v>171</v>
      </c>
      <c r="C20" s="1"/>
      <c r="D20" s="1"/>
      <c r="F20" s="67">
        <f>'Agriscience Fair'!G31</f>
        <v>0</v>
      </c>
      <c r="G20" s="69">
        <f>IF(SUM(F19+F20)&gt;=50,50,SUM(F19+F20))</f>
        <v>0</v>
      </c>
      <c r="H20" s="2" t="s">
        <v>175</v>
      </c>
    </row>
    <row r="21" spans="1:14" x14ac:dyDescent="0.2">
      <c r="A21" s="1" t="s">
        <v>58</v>
      </c>
      <c r="D21" s="1" t="s">
        <v>76</v>
      </c>
      <c r="F21" s="67">
        <f>'Fair&amp;Show'!C42</f>
        <v>0</v>
      </c>
      <c r="H21" s="2" t="s">
        <v>176</v>
      </c>
    </row>
    <row r="22" spans="1:14" x14ac:dyDescent="0.2">
      <c r="A22" s="1"/>
    </row>
    <row r="23" spans="1:14" x14ac:dyDescent="0.2">
      <c r="A23" s="1" t="s">
        <v>91</v>
      </c>
      <c r="G23">
        <f>G20+F21+'Prof Region'!F34+'Prof Region'!F35+'Prof Region'!F36</f>
        <v>0</v>
      </c>
      <c r="H23" s="46" t="s">
        <v>156</v>
      </c>
      <c r="I23" s="46"/>
      <c r="J23" s="46"/>
      <c r="K23" s="46"/>
      <c r="L23" s="46"/>
      <c r="M23" s="46"/>
      <c r="N23" s="46"/>
    </row>
    <row r="24" spans="1:14" x14ac:dyDescent="0.2">
      <c r="A24" s="1" t="s">
        <v>94</v>
      </c>
      <c r="G24">
        <f>D14</f>
        <v>0</v>
      </c>
      <c r="H24" s="46" t="s">
        <v>155</v>
      </c>
      <c r="I24" s="46"/>
      <c r="J24" s="46"/>
      <c r="K24" s="46"/>
      <c r="L24" s="46"/>
      <c r="M24" s="46"/>
      <c r="N24" s="46"/>
    </row>
    <row r="25" spans="1:14" x14ac:dyDescent="0.2">
      <c r="A25" s="1" t="s">
        <v>108</v>
      </c>
      <c r="G25">
        <f>'Vol&amp;personal dev'!D30</f>
        <v>0</v>
      </c>
    </row>
    <row r="27" spans="1:14" x14ac:dyDescent="0.2">
      <c r="A27" s="1" t="s">
        <v>89</v>
      </c>
      <c r="G27" s="24">
        <f>G23+G24+G25</f>
        <v>0</v>
      </c>
      <c r="H27" s="70" t="s">
        <v>186</v>
      </c>
    </row>
    <row r="28" spans="1:14" x14ac:dyDescent="0.2">
      <c r="A28" s="1" t="s">
        <v>90</v>
      </c>
      <c r="G28" s="66">
        <f>D15+G25+F21+G18+'Prof District'!F28+'Prof District'!F29+'Prof District'!F30</f>
        <v>0</v>
      </c>
      <c r="H28" s="70" t="s">
        <v>187</v>
      </c>
    </row>
  </sheetData>
  <sheetProtection algorithmName="SHA-512" hashValue="TpwNF0cNPO2leZzLSBxHxUTWRpufXvTuC0WXIryfgx9B8f1eaGoTN0L0BzAcpMHvOSxCbFOtsE9jEiHo7O9DBw==" saltValue="qfNx4rfXjgcZWglshhof2w==" spinCount="100000" sheet="1" objects="1" scenarios="1" selectLockedCells="1"/>
  <phoneticPr fontId="2" type="noConversion"/>
  <pageMargins left="0.75" right="0.75" top="1" bottom="1" header="0.5" footer="0.5"/>
  <pageSetup paperSize="257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workbookViewId="0">
      <selection activeCell="N7" sqref="N7"/>
    </sheetView>
  </sheetViews>
  <sheetFormatPr defaultRowHeight="12.75" x14ac:dyDescent="0.2"/>
  <cols>
    <col min="1" max="1" width="21.42578125" customWidth="1"/>
    <col min="2" max="12" width="3.7109375" customWidth="1"/>
    <col min="13" max="13" width="5.7109375" customWidth="1"/>
    <col min="14" max="14" width="4.5703125" customWidth="1"/>
    <col min="15" max="15" width="5" customWidth="1"/>
    <col min="16" max="17" width="4.7109375" customWidth="1"/>
    <col min="18" max="18" width="5.140625" customWidth="1"/>
    <col min="19" max="21" width="4.7109375" customWidth="1"/>
    <col min="22" max="22" width="6.5703125" customWidth="1"/>
  </cols>
  <sheetData>
    <row r="1" spans="1:24" x14ac:dyDescent="0.2">
      <c r="A1" s="1" t="s">
        <v>29</v>
      </c>
      <c r="B1" s="1"/>
      <c r="C1" s="1" t="s">
        <v>31</v>
      </c>
      <c r="D1" s="1"/>
      <c r="E1" s="36"/>
      <c r="F1" s="36"/>
      <c r="G1" s="36"/>
      <c r="H1" s="36"/>
      <c r="I1" s="36"/>
      <c r="J1" s="1"/>
      <c r="K1" s="1"/>
      <c r="L1" s="1"/>
      <c r="M1" s="1"/>
      <c r="N1" s="1"/>
      <c r="Q1" t="s">
        <v>78</v>
      </c>
      <c r="S1" s="34"/>
      <c r="T1" s="34"/>
      <c r="U1" s="34"/>
    </row>
    <row r="2" spans="1:24" x14ac:dyDescent="0.2">
      <c r="A2" s="1"/>
      <c r="B2" s="1"/>
      <c r="C2" s="1"/>
      <c r="D2" s="1" t="s">
        <v>30</v>
      </c>
      <c r="E2" s="1"/>
      <c r="F2" s="36"/>
      <c r="G2" s="36"/>
      <c r="H2" s="36"/>
      <c r="I2" s="36"/>
      <c r="J2" s="1"/>
      <c r="K2" s="1"/>
      <c r="L2" s="1"/>
      <c r="M2" s="1"/>
      <c r="N2" s="1"/>
    </row>
    <row r="3" spans="1:24" x14ac:dyDescent="0.2">
      <c r="A3" s="23"/>
      <c r="B3" s="6" t="s">
        <v>0</v>
      </c>
      <c r="C3" s="5"/>
      <c r="D3" s="5"/>
      <c r="E3" s="5"/>
      <c r="F3" s="26" t="s">
        <v>125</v>
      </c>
      <c r="G3" s="26"/>
      <c r="H3" s="26"/>
      <c r="I3" s="26"/>
      <c r="J3" s="26"/>
      <c r="K3" s="26"/>
      <c r="L3" s="26"/>
      <c r="M3" s="53" t="s">
        <v>8</v>
      </c>
      <c r="N3" s="47" t="s">
        <v>7</v>
      </c>
      <c r="O3" s="47"/>
      <c r="P3" s="47"/>
      <c r="Q3" s="48"/>
      <c r="R3" s="48"/>
      <c r="S3" s="48"/>
      <c r="T3" s="48"/>
      <c r="U3" s="48"/>
      <c r="V3" s="46" t="s">
        <v>81</v>
      </c>
    </row>
    <row r="4" spans="1:24" x14ac:dyDescent="0.2">
      <c r="A4" s="10"/>
      <c r="B4" s="6" t="s">
        <v>1</v>
      </c>
      <c r="C4" s="6" t="s">
        <v>2</v>
      </c>
      <c r="D4" s="6" t="s">
        <v>3</v>
      </c>
      <c r="E4" s="6" t="s">
        <v>4</v>
      </c>
      <c r="F4" s="27" t="s">
        <v>1</v>
      </c>
      <c r="G4" s="27" t="s">
        <v>2</v>
      </c>
      <c r="H4" s="27" t="s">
        <v>3</v>
      </c>
      <c r="I4" s="27" t="s">
        <v>4</v>
      </c>
      <c r="J4" s="27" t="s">
        <v>5</v>
      </c>
      <c r="K4" s="27" t="s">
        <v>6</v>
      </c>
      <c r="L4" s="27"/>
      <c r="M4" s="53" t="s">
        <v>9</v>
      </c>
      <c r="N4" s="49" t="s">
        <v>1</v>
      </c>
      <c r="O4" s="49" t="s">
        <v>2</v>
      </c>
      <c r="P4" s="49" t="s">
        <v>3</v>
      </c>
      <c r="Q4" s="49" t="s">
        <v>4</v>
      </c>
      <c r="R4" s="49" t="s">
        <v>5</v>
      </c>
      <c r="S4" s="49" t="s">
        <v>6</v>
      </c>
      <c r="T4" s="49" t="s">
        <v>77</v>
      </c>
      <c r="U4" s="49" t="s">
        <v>79</v>
      </c>
      <c r="V4" s="50" t="s">
        <v>9</v>
      </c>
    </row>
    <row r="5" spans="1:24" x14ac:dyDescent="0.2">
      <c r="A5" s="21" t="s">
        <v>28</v>
      </c>
      <c r="B5" s="21">
        <v>15</v>
      </c>
      <c r="C5" s="21">
        <v>13</v>
      </c>
      <c r="D5" s="21">
        <v>11</v>
      </c>
      <c r="E5" s="21">
        <v>9</v>
      </c>
      <c r="F5" s="28">
        <v>5</v>
      </c>
      <c r="G5" s="28">
        <v>4</v>
      </c>
      <c r="H5" s="28">
        <v>8</v>
      </c>
      <c r="I5" s="28">
        <v>6</v>
      </c>
      <c r="J5" s="28">
        <v>4</v>
      </c>
      <c r="K5" s="28">
        <v>2</v>
      </c>
      <c r="L5" s="28"/>
      <c r="M5" s="22" t="s">
        <v>10</v>
      </c>
      <c r="N5" s="51">
        <v>15</v>
      </c>
      <c r="O5" s="51">
        <v>13</v>
      </c>
      <c r="P5" s="51">
        <v>11</v>
      </c>
      <c r="Q5" s="51">
        <v>9</v>
      </c>
      <c r="R5" s="51">
        <v>7</v>
      </c>
      <c r="S5" s="51">
        <v>5</v>
      </c>
      <c r="T5" s="51">
        <v>4</v>
      </c>
      <c r="U5" s="51">
        <v>2</v>
      </c>
      <c r="V5" s="47" t="s">
        <v>82</v>
      </c>
    </row>
    <row r="6" spans="1:24" x14ac:dyDescent="0.2">
      <c r="A6" t="s">
        <v>11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24">
        <f t="shared" ref="M6:M11" si="0">SUM(B6:K6)</f>
        <v>0</v>
      </c>
      <c r="N6" s="34"/>
      <c r="O6" s="34"/>
      <c r="P6" s="34"/>
      <c r="Q6" s="34"/>
      <c r="R6" s="34"/>
      <c r="S6" s="34"/>
      <c r="T6" s="34"/>
      <c r="U6" s="34"/>
      <c r="V6" s="52">
        <f>SUM(N6:U6)</f>
        <v>0</v>
      </c>
      <c r="W6" s="46" t="s">
        <v>153</v>
      </c>
      <c r="X6" s="46"/>
    </row>
    <row r="7" spans="1:24" x14ac:dyDescent="0.2">
      <c r="A7" s="2" t="s">
        <v>179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24">
        <f t="shared" si="0"/>
        <v>0</v>
      </c>
      <c r="N7" s="34"/>
      <c r="O7" s="34"/>
      <c r="P7" s="34"/>
      <c r="Q7" s="34"/>
      <c r="R7" s="34"/>
      <c r="S7" s="34"/>
      <c r="T7" s="34"/>
      <c r="U7" s="34"/>
      <c r="V7" s="52">
        <f t="shared" ref="V7:V37" si="1">SUM(N7:U7)</f>
        <v>0</v>
      </c>
      <c r="W7" s="46" t="s">
        <v>154</v>
      </c>
      <c r="X7" s="46"/>
    </row>
    <row r="8" spans="1:24" x14ac:dyDescent="0.2">
      <c r="A8" t="s">
        <v>12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24">
        <f t="shared" si="0"/>
        <v>0</v>
      </c>
      <c r="N8" s="34"/>
      <c r="O8" s="34"/>
      <c r="P8" s="34"/>
      <c r="Q8" s="34"/>
      <c r="R8" s="34"/>
      <c r="S8" s="34"/>
      <c r="T8" s="34"/>
      <c r="U8" s="34"/>
      <c r="V8" s="52">
        <f t="shared" si="1"/>
        <v>0</v>
      </c>
      <c r="W8" s="46"/>
      <c r="X8" s="46"/>
    </row>
    <row r="9" spans="1:24" x14ac:dyDescent="0.2">
      <c r="A9" t="s">
        <v>13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24">
        <f t="shared" si="0"/>
        <v>0</v>
      </c>
      <c r="N9" s="34"/>
      <c r="O9" s="34"/>
      <c r="P9" s="34"/>
      <c r="Q9" s="34"/>
      <c r="R9" s="34"/>
      <c r="S9" s="34"/>
      <c r="T9" s="34"/>
      <c r="U9" s="34"/>
      <c r="V9" s="52">
        <f t="shared" si="1"/>
        <v>0</v>
      </c>
      <c r="W9" s="46" t="s">
        <v>151</v>
      </c>
      <c r="X9" s="46"/>
    </row>
    <row r="10" spans="1:24" x14ac:dyDescent="0.2">
      <c r="A10" t="s">
        <v>14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24">
        <f t="shared" si="0"/>
        <v>0</v>
      </c>
      <c r="N10" s="34"/>
      <c r="O10" s="34"/>
      <c r="P10" s="34"/>
      <c r="Q10" s="34"/>
      <c r="R10" s="34"/>
      <c r="S10" s="34"/>
      <c r="T10" s="34"/>
      <c r="U10" s="34"/>
      <c r="V10" s="52">
        <f t="shared" si="1"/>
        <v>0</v>
      </c>
      <c r="W10" s="46" t="s">
        <v>152</v>
      </c>
      <c r="X10" s="46"/>
    </row>
    <row r="11" spans="1:24" x14ac:dyDescent="0.2">
      <c r="A11" t="s">
        <v>21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24">
        <f t="shared" si="0"/>
        <v>0</v>
      </c>
      <c r="N11" s="34"/>
      <c r="O11" s="34"/>
      <c r="P11" s="34"/>
      <c r="Q11" s="34"/>
      <c r="R11" s="34"/>
      <c r="S11" s="34"/>
      <c r="T11" s="34"/>
      <c r="U11" s="34"/>
      <c r="V11" s="52">
        <f t="shared" si="1"/>
        <v>0</v>
      </c>
    </row>
    <row r="12" spans="1:24" x14ac:dyDescent="0.2">
      <c r="A12" s="5"/>
      <c r="B12" s="6" t="s">
        <v>1</v>
      </c>
      <c r="C12" s="6" t="s">
        <v>2</v>
      </c>
      <c r="D12" s="6" t="s">
        <v>3</v>
      </c>
      <c r="E12" s="6" t="s">
        <v>4</v>
      </c>
      <c r="F12" s="6" t="s">
        <v>5</v>
      </c>
      <c r="G12" s="6" t="s">
        <v>6</v>
      </c>
      <c r="H12" s="6" t="s">
        <v>77</v>
      </c>
      <c r="I12" s="6" t="s">
        <v>79</v>
      </c>
      <c r="J12" s="6" t="s">
        <v>127</v>
      </c>
      <c r="K12" s="6" t="s">
        <v>128</v>
      </c>
      <c r="L12" s="6"/>
      <c r="M12" s="24"/>
      <c r="N12" s="29"/>
      <c r="O12" s="29"/>
      <c r="P12" s="29"/>
      <c r="Q12" s="29"/>
      <c r="R12" s="29"/>
      <c r="S12" s="29"/>
      <c r="T12" s="29"/>
      <c r="U12" s="29"/>
      <c r="V12" s="52"/>
    </row>
    <row r="13" spans="1:24" x14ac:dyDescent="0.2">
      <c r="A13" s="5" t="s">
        <v>126</v>
      </c>
      <c r="B13" s="21">
        <v>20</v>
      </c>
      <c r="C13" s="21">
        <v>18</v>
      </c>
      <c r="D13" s="21">
        <v>16</v>
      </c>
      <c r="E13" s="21">
        <v>14</v>
      </c>
      <c r="F13" s="21">
        <v>12</v>
      </c>
      <c r="G13" s="21">
        <v>10</v>
      </c>
      <c r="H13" s="21">
        <v>8</v>
      </c>
      <c r="I13" s="21">
        <v>6</v>
      </c>
      <c r="J13" s="21">
        <v>4</v>
      </c>
      <c r="K13" s="21">
        <v>2</v>
      </c>
      <c r="L13" s="5"/>
      <c r="M13" s="24"/>
      <c r="N13" s="29"/>
      <c r="O13" s="29"/>
      <c r="P13" s="29"/>
      <c r="Q13" s="29"/>
      <c r="R13" s="29"/>
      <c r="S13" s="29"/>
      <c r="T13" s="29"/>
      <c r="U13" s="29"/>
      <c r="V13" s="52"/>
    </row>
    <row r="14" spans="1:24" x14ac:dyDescent="0.2">
      <c r="A14" t="s">
        <v>15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24">
        <f>SUM(B14:K14)</f>
        <v>0</v>
      </c>
      <c r="N14" s="34"/>
      <c r="O14" s="34"/>
      <c r="P14" s="34"/>
      <c r="Q14" s="34"/>
      <c r="R14" s="34"/>
      <c r="S14" s="34"/>
      <c r="T14" s="34"/>
      <c r="U14" s="34"/>
      <c r="V14" s="52">
        <f>SUM(N14:U14)</f>
        <v>0</v>
      </c>
    </row>
    <row r="15" spans="1:24" x14ac:dyDescent="0.2">
      <c r="A15" s="2" t="s">
        <v>16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24">
        <f t="shared" ref="M15:M37" si="2">SUM(B15:K15)</f>
        <v>0</v>
      </c>
      <c r="N15" s="34"/>
      <c r="O15" s="34"/>
      <c r="P15" s="34"/>
      <c r="Q15" s="34"/>
      <c r="R15" s="34"/>
      <c r="S15" s="34"/>
      <c r="T15" s="34"/>
      <c r="U15" s="34"/>
      <c r="V15" s="52">
        <f t="shared" si="1"/>
        <v>0</v>
      </c>
    </row>
    <row r="16" spans="1:24" x14ac:dyDescent="0.2">
      <c r="A16" s="2" t="s">
        <v>80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24">
        <f t="shared" si="2"/>
        <v>0</v>
      </c>
      <c r="N16" s="34"/>
      <c r="O16" s="34"/>
      <c r="P16" s="34"/>
      <c r="Q16" s="34"/>
      <c r="R16" s="34"/>
      <c r="S16" s="34"/>
      <c r="T16" s="34"/>
      <c r="U16" s="34"/>
      <c r="V16" s="52">
        <f t="shared" si="1"/>
        <v>0</v>
      </c>
    </row>
    <row r="17" spans="1:22" x14ac:dyDescent="0.2">
      <c r="A17" s="2" t="s">
        <v>17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24">
        <f t="shared" si="2"/>
        <v>0</v>
      </c>
      <c r="N17" s="34"/>
      <c r="O17" s="34"/>
      <c r="P17" s="34"/>
      <c r="Q17" s="34"/>
      <c r="R17" s="34"/>
      <c r="S17" s="34"/>
      <c r="T17" s="34"/>
      <c r="U17" s="34"/>
      <c r="V17" s="52">
        <f t="shared" si="1"/>
        <v>0</v>
      </c>
    </row>
    <row r="18" spans="1:22" x14ac:dyDescent="0.2">
      <c r="A18" s="2" t="s">
        <v>18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24">
        <f t="shared" si="2"/>
        <v>0</v>
      </c>
      <c r="N18" s="34"/>
      <c r="O18" s="34"/>
      <c r="P18" s="34"/>
      <c r="Q18" s="34"/>
      <c r="R18" s="34"/>
      <c r="S18" s="34"/>
      <c r="T18" s="34"/>
      <c r="U18" s="34"/>
      <c r="V18" s="52">
        <f t="shared" si="1"/>
        <v>0</v>
      </c>
    </row>
    <row r="19" spans="1:22" x14ac:dyDescent="0.2">
      <c r="A19" s="2" t="s">
        <v>19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24">
        <f t="shared" si="2"/>
        <v>0</v>
      </c>
      <c r="N19" s="34"/>
      <c r="O19" s="34"/>
      <c r="P19" s="34"/>
      <c r="Q19" s="34"/>
      <c r="R19" s="34"/>
      <c r="S19" s="34"/>
      <c r="T19" s="34"/>
      <c r="U19" s="34"/>
      <c r="V19" s="52">
        <f t="shared" si="1"/>
        <v>0</v>
      </c>
    </row>
    <row r="20" spans="1:22" x14ac:dyDescent="0.2">
      <c r="A20" s="2" t="s">
        <v>20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24">
        <f t="shared" si="2"/>
        <v>0</v>
      </c>
      <c r="N20" s="34"/>
      <c r="O20" s="34"/>
      <c r="P20" s="34"/>
      <c r="Q20" s="34"/>
      <c r="R20" s="34"/>
      <c r="S20" s="34"/>
      <c r="T20" s="34"/>
      <c r="U20" s="34"/>
      <c r="V20" s="52">
        <f t="shared" si="1"/>
        <v>0</v>
      </c>
    </row>
    <row r="21" spans="1:22" x14ac:dyDescent="0.2">
      <c r="A21" s="2" t="s">
        <v>178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24">
        <f t="shared" si="2"/>
        <v>0</v>
      </c>
      <c r="N21" s="34"/>
      <c r="O21" s="34"/>
      <c r="P21" s="34"/>
      <c r="Q21" s="34"/>
      <c r="R21" s="34"/>
      <c r="S21" s="34"/>
      <c r="T21" s="34"/>
      <c r="U21" s="34"/>
      <c r="V21" s="52">
        <f t="shared" si="1"/>
        <v>0</v>
      </c>
    </row>
    <row r="22" spans="1:22" x14ac:dyDescent="0.2">
      <c r="A22" s="2" t="s">
        <v>22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24">
        <f t="shared" si="2"/>
        <v>0</v>
      </c>
      <c r="N22" s="34"/>
      <c r="O22" s="34"/>
      <c r="P22" s="34"/>
      <c r="Q22" s="34"/>
      <c r="R22" s="34"/>
      <c r="S22" s="34"/>
      <c r="T22" s="34"/>
      <c r="U22" s="34"/>
      <c r="V22" s="52">
        <f t="shared" si="1"/>
        <v>0</v>
      </c>
    </row>
    <row r="23" spans="1:22" x14ac:dyDescent="0.2">
      <c r="A23" s="2" t="s">
        <v>23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24">
        <f t="shared" si="2"/>
        <v>0</v>
      </c>
      <c r="N23" s="34"/>
      <c r="O23" s="34"/>
      <c r="P23" s="34"/>
      <c r="Q23" s="34"/>
      <c r="R23" s="34"/>
      <c r="S23" s="34"/>
      <c r="T23" s="34"/>
      <c r="U23" s="34"/>
      <c r="V23" s="52">
        <f t="shared" si="1"/>
        <v>0</v>
      </c>
    </row>
    <row r="24" spans="1:22" x14ac:dyDescent="0.2">
      <c r="A24" s="2" t="s">
        <v>24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24">
        <f t="shared" si="2"/>
        <v>0</v>
      </c>
      <c r="N24" s="34"/>
      <c r="O24" s="34"/>
      <c r="P24" s="34"/>
      <c r="Q24" s="34"/>
      <c r="R24" s="34"/>
      <c r="S24" s="34"/>
      <c r="T24" s="34"/>
      <c r="U24" s="34"/>
      <c r="V24" s="52">
        <f t="shared" si="1"/>
        <v>0</v>
      </c>
    </row>
    <row r="25" spans="1:22" x14ac:dyDescent="0.2">
      <c r="A25" s="2" t="s">
        <v>25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24">
        <f t="shared" si="2"/>
        <v>0</v>
      </c>
      <c r="N25" s="34"/>
      <c r="O25" s="34"/>
      <c r="P25" s="34"/>
      <c r="Q25" s="34"/>
      <c r="R25" s="34"/>
      <c r="S25" s="34"/>
      <c r="T25" s="34"/>
      <c r="U25" s="34"/>
      <c r="V25" s="52">
        <f t="shared" si="1"/>
        <v>0</v>
      </c>
    </row>
    <row r="26" spans="1:22" x14ac:dyDescent="0.2">
      <c r="A26" s="2" t="s">
        <v>26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24">
        <f t="shared" si="2"/>
        <v>0</v>
      </c>
      <c r="N26" s="34"/>
      <c r="O26" s="34"/>
      <c r="P26" s="34"/>
      <c r="Q26" s="34"/>
      <c r="R26" s="34"/>
      <c r="S26" s="34"/>
      <c r="T26" s="34"/>
      <c r="U26" s="34"/>
      <c r="V26" s="52">
        <f t="shared" si="1"/>
        <v>0</v>
      </c>
    </row>
    <row r="27" spans="1:22" x14ac:dyDescent="0.2">
      <c r="A27" s="2" t="s">
        <v>27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24">
        <f t="shared" si="2"/>
        <v>0</v>
      </c>
      <c r="N27" s="34"/>
      <c r="O27" s="34"/>
      <c r="P27" s="34"/>
      <c r="Q27" s="34"/>
      <c r="R27" s="34"/>
      <c r="S27" s="34"/>
      <c r="T27" s="34"/>
      <c r="U27" s="34"/>
      <c r="V27" s="52">
        <f t="shared" si="1"/>
        <v>0</v>
      </c>
    </row>
    <row r="28" spans="1:22" x14ac:dyDescent="0.2">
      <c r="A28" s="2" t="s">
        <v>114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24">
        <f t="shared" si="2"/>
        <v>0</v>
      </c>
      <c r="N28" s="34"/>
      <c r="O28" s="34"/>
      <c r="P28" s="34"/>
      <c r="Q28" s="34"/>
      <c r="R28" s="34"/>
      <c r="S28" s="34"/>
      <c r="T28" s="34"/>
      <c r="U28" s="34"/>
      <c r="V28" s="52">
        <f t="shared" si="1"/>
        <v>0</v>
      </c>
    </row>
    <row r="29" spans="1:22" x14ac:dyDescent="0.2">
      <c r="A29" s="2" t="s">
        <v>160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24">
        <f t="shared" si="2"/>
        <v>0</v>
      </c>
      <c r="N29" s="34"/>
      <c r="O29" s="34"/>
      <c r="P29" s="34"/>
      <c r="Q29" s="34"/>
      <c r="R29" s="34"/>
      <c r="S29" s="34"/>
      <c r="T29" s="34"/>
      <c r="U29" s="34"/>
      <c r="V29" s="52">
        <f t="shared" si="1"/>
        <v>0</v>
      </c>
    </row>
    <row r="30" spans="1:22" x14ac:dyDescent="0.2">
      <c r="A30" s="2" t="s">
        <v>161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24">
        <f t="shared" si="2"/>
        <v>0</v>
      </c>
      <c r="N30" s="34"/>
      <c r="O30" s="34"/>
      <c r="P30" s="34"/>
      <c r="Q30" s="34"/>
      <c r="R30" s="34"/>
      <c r="S30" s="34"/>
      <c r="T30" s="34"/>
      <c r="U30" s="34"/>
      <c r="V30" s="52">
        <f t="shared" si="1"/>
        <v>0</v>
      </c>
    </row>
    <row r="31" spans="1:22" x14ac:dyDescent="0.2">
      <c r="A31" s="70" t="s">
        <v>181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24">
        <f t="shared" si="2"/>
        <v>0</v>
      </c>
      <c r="N31" s="34"/>
      <c r="O31" s="34"/>
      <c r="P31" s="34"/>
      <c r="Q31" s="34"/>
      <c r="R31" s="34"/>
      <c r="S31" s="34"/>
      <c r="T31" s="34"/>
      <c r="U31" s="34"/>
      <c r="V31" s="52">
        <f t="shared" si="1"/>
        <v>0</v>
      </c>
    </row>
    <row r="32" spans="1:22" x14ac:dyDescent="0.2">
      <c r="A32" s="70" t="s">
        <v>180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24">
        <f t="shared" si="2"/>
        <v>0</v>
      </c>
      <c r="N32" s="34"/>
      <c r="O32" s="34"/>
      <c r="P32" s="34"/>
      <c r="Q32" s="34"/>
      <c r="R32" s="34"/>
      <c r="S32" s="34"/>
      <c r="T32" s="34"/>
      <c r="U32" s="34"/>
      <c r="V32" s="52">
        <f t="shared" si="1"/>
        <v>0</v>
      </c>
    </row>
    <row r="33" spans="1:22" x14ac:dyDescent="0.2">
      <c r="A33" s="2" t="s">
        <v>162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24">
        <f t="shared" si="2"/>
        <v>0</v>
      </c>
      <c r="N33" s="34"/>
      <c r="O33" s="34"/>
      <c r="P33" s="34"/>
      <c r="Q33" s="34"/>
      <c r="R33" s="34"/>
      <c r="S33" s="34"/>
      <c r="T33" s="34"/>
      <c r="U33" s="34"/>
      <c r="V33" s="52">
        <f t="shared" si="1"/>
        <v>0</v>
      </c>
    </row>
    <row r="34" spans="1:22" x14ac:dyDescent="0.2">
      <c r="A34" s="2" t="s">
        <v>163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24">
        <f t="shared" si="2"/>
        <v>0</v>
      </c>
      <c r="N34" s="34"/>
      <c r="O34" s="34"/>
      <c r="P34" s="34"/>
      <c r="Q34" s="34"/>
      <c r="R34" s="34"/>
      <c r="S34" s="34"/>
      <c r="T34" s="34"/>
      <c r="U34" s="34"/>
      <c r="V34" s="52">
        <f t="shared" si="1"/>
        <v>0</v>
      </c>
    </row>
    <row r="35" spans="1:22" x14ac:dyDescent="0.2">
      <c r="A35" s="2" t="s">
        <v>172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24">
        <f t="shared" si="2"/>
        <v>0</v>
      </c>
      <c r="N35" s="34"/>
      <c r="O35" s="34"/>
      <c r="P35" s="34"/>
      <c r="Q35" s="34"/>
      <c r="R35" s="34"/>
      <c r="S35" s="34"/>
      <c r="T35" s="34"/>
      <c r="U35" s="34"/>
      <c r="V35" s="52">
        <f t="shared" si="1"/>
        <v>0</v>
      </c>
    </row>
    <row r="36" spans="1:22" x14ac:dyDescent="0.2">
      <c r="A36" s="2" t="s">
        <v>164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24">
        <f t="shared" si="2"/>
        <v>0</v>
      </c>
      <c r="N36" s="34"/>
      <c r="O36" s="34"/>
      <c r="P36" s="34"/>
      <c r="Q36" s="34"/>
      <c r="R36" s="34"/>
      <c r="S36" s="34"/>
      <c r="T36" s="34"/>
      <c r="U36" s="34"/>
      <c r="V36" s="52">
        <f t="shared" si="1"/>
        <v>0</v>
      </c>
    </row>
    <row r="37" spans="1:22" x14ac:dyDescent="0.2">
      <c r="A37" s="2" t="s">
        <v>157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24">
        <f t="shared" si="2"/>
        <v>0</v>
      </c>
      <c r="N37" s="34"/>
      <c r="O37" s="34"/>
      <c r="P37" s="34"/>
      <c r="Q37" s="34"/>
      <c r="R37" s="34"/>
      <c r="S37" s="34"/>
      <c r="T37" s="34"/>
      <c r="U37" s="34"/>
      <c r="V37" s="52">
        <f t="shared" si="1"/>
        <v>0</v>
      </c>
    </row>
    <row r="38" spans="1:22" x14ac:dyDescent="0.2">
      <c r="A38" s="5" t="s">
        <v>60</v>
      </c>
      <c r="B38" s="24"/>
      <c r="C38" s="24" t="s">
        <v>83</v>
      </c>
      <c r="D38" s="24"/>
      <c r="E38" s="24"/>
      <c r="F38" s="24"/>
      <c r="G38" s="24"/>
      <c r="H38" s="24"/>
      <c r="I38" s="24"/>
      <c r="J38" s="24"/>
      <c r="K38" s="24"/>
      <c r="L38" s="24"/>
      <c r="M38" s="5">
        <f>LARGE(M6:M37,10)+LARGE(M6:M37,9)+LARGE(M6:M37,8)+LARGE(M6:M37,7)+LARGE(M6:M37,6)+LARGE(M6:M37,5)+LARGE(M6:M37,4)+LARGE(M6:M37,3)+LARGE(M6:M37,2)+LARGE(M6:M37,1)</f>
        <v>0</v>
      </c>
      <c r="N38" s="25"/>
      <c r="O38" s="25"/>
      <c r="P38" s="25"/>
      <c r="Q38" s="25"/>
      <c r="R38" s="52"/>
      <c r="S38" s="52" t="s">
        <v>53</v>
      </c>
      <c r="T38" s="52"/>
      <c r="U38" s="25"/>
      <c r="V38" s="5">
        <f>LARGE(V6:V37,10)+LARGE(V6:V37,9)+LARGE(V6:V37,8)+LARGE(V6:V37,7)+LARGE(V6:V37,6)+LARGE(V6:V37,5)+LARGE(V6:V37,4)+LARGE(V6:V37,3)+LARGE(V6:V37,2)+LARGE(V6:V37,1)</f>
        <v>0</v>
      </c>
    </row>
    <row r="48" spans="1:22" x14ac:dyDescent="0.2">
      <c r="A48" s="2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3:12" x14ac:dyDescent="0.2">
      <c r="D49" s="3"/>
      <c r="E49" s="3"/>
      <c r="F49" s="3"/>
      <c r="G49" s="3"/>
      <c r="H49" s="3"/>
      <c r="I49" s="3"/>
      <c r="J49" s="3"/>
      <c r="K49" s="3"/>
      <c r="L49" s="3"/>
    </row>
    <row r="50" spans="3:12" x14ac:dyDescent="0.2">
      <c r="C50" s="10"/>
      <c r="D50" s="3"/>
      <c r="E50" s="3"/>
      <c r="F50" s="3"/>
      <c r="G50" s="3"/>
      <c r="H50" s="3"/>
      <c r="I50" s="3"/>
      <c r="J50" s="3"/>
      <c r="K50" s="3"/>
      <c r="L50" s="3"/>
    </row>
  </sheetData>
  <sheetProtection algorithmName="SHA-512" hashValue="jGnQbZo+i0W1pQ7gwZISevVsar1E6hygUZiVX/4tss+oDsdlbaoTQQr1KrpEa/kXUNy1GXrHIqiGS6WNzL3YMA==" saltValue="+WOrJPfIlriJvOJIOP/l3Q==" spinCount="100000" sheet="1" selectLockedCells="1"/>
  <phoneticPr fontId="2" type="noConversion"/>
  <pageMargins left="0.5" right="0.25" top="1" bottom="1" header="0.5" footer="0.5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B28" sqref="B28"/>
    </sheetView>
  </sheetViews>
  <sheetFormatPr defaultRowHeight="12.75" x14ac:dyDescent="0.2"/>
  <cols>
    <col min="1" max="1" width="36" customWidth="1"/>
  </cols>
  <sheetData>
    <row r="1" spans="1:10" x14ac:dyDescent="0.2">
      <c r="A1" s="46"/>
      <c r="B1" s="50" t="s">
        <v>32</v>
      </c>
      <c r="C1" s="50" t="s">
        <v>88</v>
      </c>
      <c r="D1" s="50" t="s">
        <v>87</v>
      </c>
      <c r="E1" s="50" t="s">
        <v>86</v>
      </c>
      <c r="F1" s="46"/>
    </row>
    <row r="2" spans="1:10" x14ac:dyDescent="0.2">
      <c r="A2" s="50" t="s">
        <v>34</v>
      </c>
      <c r="B2" s="50" t="s">
        <v>33</v>
      </c>
      <c r="C2" s="50" t="s">
        <v>38</v>
      </c>
      <c r="D2" s="50" t="s">
        <v>39</v>
      </c>
      <c r="E2" s="50" t="s">
        <v>40</v>
      </c>
      <c r="F2" s="50" t="s">
        <v>9</v>
      </c>
    </row>
    <row r="3" spans="1:10" x14ac:dyDescent="0.2">
      <c r="A3" s="34"/>
      <c r="B3" s="34"/>
      <c r="C3" s="34"/>
      <c r="D3" s="34"/>
      <c r="E3" s="34"/>
      <c r="F3">
        <f>SUM(B3:E3)</f>
        <v>0</v>
      </c>
      <c r="G3" s="54" t="s">
        <v>72</v>
      </c>
      <c r="H3" s="54"/>
      <c r="I3" s="54"/>
      <c r="J3" s="54"/>
    </row>
    <row r="4" spans="1:10" x14ac:dyDescent="0.2">
      <c r="A4" s="34"/>
      <c r="B4" s="34"/>
      <c r="C4" s="34"/>
      <c r="D4" s="34"/>
      <c r="E4" s="34"/>
      <c r="F4">
        <f t="shared" ref="F4:F26" si="0">SUM(B4:E4)</f>
        <v>0</v>
      </c>
      <c r="G4" s="54" t="s">
        <v>73</v>
      </c>
      <c r="H4" s="54"/>
      <c r="I4" s="54"/>
      <c r="J4" s="54"/>
    </row>
    <row r="5" spans="1:10" x14ac:dyDescent="0.2">
      <c r="A5" s="34"/>
      <c r="B5" s="34"/>
      <c r="C5" s="34"/>
      <c r="D5" s="34"/>
      <c r="E5" s="34"/>
      <c r="F5">
        <f t="shared" si="0"/>
        <v>0</v>
      </c>
      <c r="G5" s="54" t="s">
        <v>74</v>
      </c>
      <c r="H5" s="54"/>
      <c r="I5" s="54"/>
      <c r="J5" s="54"/>
    </row>
    <row r="6" spans="1:10" x14ac:dyDescent="0.2">
      <c r="A6" s="34"/>
      <c r="B6" s="34"/>
      <c r="C6" s="34"/>
      <c r="D6" s="34"/>
      <c r="E6" s="34"/>
      <c r="F6">
        <f t="shared" si="0"/>
        <v>0</v>
      </c>
    </row>
    <row r="7" spans="1:10" x14ac:dyDescent="0.2">
      <c r="A7" s="34"/>
      <c r="B7" s="34"/>
      <c r="C7" s="34"/>
      <c r="D7" s="34"/>
      <c r="E7" s="34"/>
      <c r="F7">
        <f t="shared" si="0"/>
        <v>0</v>
      </c>
    </row>
    <row r="8" spans="1:10" x14ac:dyDescent="0.2">
      <c r="A8" s="34"/>
      <c r="B8" s="34"/>
      <c r="C8" s="34"/>
      <c r="D8" s="34"/>
      <c r="E8" s="34"/>
      <c r="F8">
        <f t="shared" si="0"/>
        <v>0</v>
      </c>
    </row>
    <row r="9" spans="1:10" x14ac:dyDescent="0.2">
      <c r="A9" s="34"/>
      <c r="B9" s="34"/>
      <c r="C9" s="34"/>
      <c r="D9" s="34"/>
      <c r="E9" s="34"/>
      <c r="F9">
        <f t="shared" si="0"/>
        <v>0</v>
      </c>
    </row>
    <row r="10" spans="1:10" x14ac:dyDescent="0.2">
      <c r="A10" s="34"/>
      <c r="B10" s="34"/>
      <c r="C10" s="34"/>
      <c r="D10" s="34"/>
      <c r="E10" s="34"/>
      <c r="F10">
        <f t="shared" si="0"/>
        <v>0</v>
      </c>
    </row>
    <row r="11" spans="1:10" ht="15.75" x14ac:dyDescent="0.25">
      <c r="A11" s="34"/>
      <c r="B11" s="34"/>
      <c r="C11" s="34"/>
      <c r="D11" s="34"/>
      <c r="E11" s="34"/>
      <c r="F11">
        <f t="shared" si="0"/>
        <v>0</v>
      </c>
      <c r="G11" s="55" t="s">
        <v>141</v>
      </c>
      <c r="H11" s="56"/>
    </row>
    <row r="12" spans="1:10" x14ac:dyDescent="0.2">
      <c r="A12" s="34"/>
      <c r="B12" s="34"/>
      <c r="C12" s="34"/>
      <c r="D12" s="34"/>
      <c r="E12" s="34"/>
      <c r="F12">
        <f t="shared" si="0"/>
        <v>0</v>
      </c>
    </row>
    <row r="13" spans="1:10" x14ac:dyDescent="0.2">
      <c r="A13" s="34"/>
      <c r="B13" s="34"/>
      <c r="C13" s="34"/>
      <c r="D13" s="34"/>
      <c r="E13" s="34"/>
      <c r="F13">
        <f t="shared" si="0"/>
        <v>0</v>
      </c>
    </row>
    <row r="14" spans="1:10" x14ac:dyDescent="0.2">
      <c r="A14" s="34"/>
      <c r="B14" s="34"/>
      <c r="C14" s="34"/>
      <c r="D14" s="34"/>
      <c r="E14" s="34"/>
      <c r="F14">
        <f t="shared" si="0"/>
        <v>0</v>
      </c>
    </row>
    <row r="15" spans="1:10" x14ac:dyDescent="0.2">
      <c r="A15" s="34"/>
      <c r="B15" s="34"/>
      <c r="C15" s="34"/>
      <c r="D15" s="34"/>
      <c r="E15" s="34"/>
      <c r="F15">
        <f t="shared" si="0"/>
        <v>0</v>
      </c>
    </row>
    <row r="16" spans="1:10" x14ac:dyDescent="0.2">
      <c r="A16" s="34"/>
      <c r="B16" s="34"/>
      <c r="C16" s="34"/>
      <c r="D16" s="34"/>
      <c r="E16" s="34"/>
      <c r="F16">
        <f t="shared" si="0"/>
        <v>0</v>
      </c>
    </row>
    <row r="17" spans="1:9" x14ac:dyDescent="0.2">
      <c r="A17" s="34"/>
      <c r="B17" s="34"/>
      <c r="C17" s="34"/>
      <c r="D17" s="34"/>
      <c r="E17" s="34"/>
      <c r="F17">
        <f t="shared" si="0"/>
        <v>0</v>
      </c>
    </row>
    <row r="18" spans="1:9" x14ac:dyDescent="0.2">
      <c r="A18" s="34"/>
      <c r="B18" s="34"/>
      <c r="C18" s="34"/>
      <c r="D18" s="34"/>
      <c r="E18" s="34"/>
      <c r="F18">
        <f t="shared" si="0"/>
        <v>0</v>
      </c>
    </row>
    <row r="19" spans="1:9" x14ac:dyDescent="0.2">
      <c r="A19" s="34"/>
      <c r="B19" s="34"/>
      <c r="C19" s="34"/>
      <c r="D19" s="34"/>
      <c r="E19" s="34"/>
      <c r="F19">
        <f t="shared" si="0"/>
        <v>0</v>
      </c>
    </row>
    <row r="20" spans="1:9" x14ac:dyDescent="0.2">
      <c r="A20" s="34"/>
      <c r="B20" s="34"/>
      <c r="C20" s="34"/>
      <c r="D20" s="34"/>
      <c r="E20" s="34"/>
      <c r="F20">
        <f t="shared" si="0"/>
        <v>0</v>
      </c>
    </row>
    <row r="21" spans="1:9" x14ac:dyDescent="0.2">
      <c r="A21" s="34"/>
      <c r="B21" s="34"/>
      <c r="C21" s="34"/>
      <c r="D21" s="34"/>
      <c r="E21" s="34"/>
      <c r="F21">
        <f t="shared" si="0"/>
        <v>0</v>
      </c>
    </row>
    <row r="22" spans="1:9" x14ac:dyDescent="0.2">
      <c r="A22" s="34"/>
      <c r="B22" s="34"/>
      <c r="C22" s="34"/>
      <c r="D22" s="34"/>
      <c r="E22" s="34"/>
      <c r="F22">
        <f t="shared" si="0"/>
        <v>0</v>
      </c>
    </row>
    <row r="23" spans="1:9" x14ac:dyDescent="0.2">
      <c r="A23" s="34"/>
      <c r="B23" s="34"/>
      <c r="C23" s="34"/>
      <c r="D23" s="34"/>
      <c r="E23" s="34"/>
      <c r="F23">
        <f t="shared" si="0"/>
        <v>0</v>
      </c>
    </row>
    <row r="24" spans="1:9" x14ac:dyDescent="0.2">
      <c r="A24" s="34"/>
      <c r="B24" s="34"/>
      <c r="C24" s="34"/>
      <c r="D24" s="34"/>
      <c r="E24" s="34"/>
      <c r="F24">
        <f t="shared" si="0"/>
        <v>0</v>
      </c>
    </row>
    <row r="25" spans="1:9" x14ac:dyDescent="0.2">
      <c r="A25" s="34"/>
      <c r="B25" s="34"/>
      <c r="C25" s="34"/>
      <c r="D25" s="34"/>
      <c r="E25" s="34"/>
      <c r="F25">
        <f t="shared" si="0"/>
        <v>0</v>
      </c>
    </row>
    <row r="26" spans="1:9" x14ac:dyDescent="0.2">
      <c r="A26" s="34"/>
      <c r="B26" s="34"/>
      <c r="C26" s="34"/>
      <c r="D26" s="34"/>
      <c r="E26" s="34"/>
      <c r="F26">
        <f t="shared" si="0"/>
        <v>0</v>
      </c>
    </row>
    <row r="27" spans="1:9" x14ac:dyDescent="0.2">
      <c r="A27" s="34"/>
      <c r="B27" s="34"/>
      <c r="C27" s="34"/>
      <c r="D27" s="34"/>
      <c r="E27" s="34"/>
      <c r="F27" s="1">
        <f>IF(SUM(F3:F26)&gt;=50,50,SUM(F3:F26))</f>
        <v>0</v>
      </c>
      <c r="G27" s="6" t="s">
        <v>41</v>
      </c>
      <c r="H27" s="5"/>
      <c r="I27" s="5"/>
    </row>
    <row r="28" spans="1:9" x14ac:dyDescent="0.2">
      <c r="A28" t="s">
        <v>140</v>
      </c>
      <c r="B28" s="37"/>
      <c r="C28" t="s">
        <v>104</v>
      </c>
      <c r="F28" s="24">
        <f>IF(B28*5&gt;=50,50,B28*5)</f>
        <v>0</v>
      </c>
      <c r="G28" t="s">
        <v>41</v>
      </c>
    </row>
    <row r="29" spans="1:9" x14ac:dyDescent="0.2">
      <c r="A29" t="s">
        <v>105</v>
      </c>
      <c r="B29" s="38"/>
      <c r="C29" t="s">
        <v>106</v>
      </c>
      <c r="F29" s="24">
        <f>IF(B29*10&gt;=50,50,B29*10)</f>
        <v>0</v>
      </c>
      <c r="G29" t="s">
        <v>41</v>
      </c>
    </row>
    <row r="30" spans="1:9" x14ac:dyDescent="0.2">
      <c r="A30" t="s">
        <v>113</v>
      </c>
      <c r="B30" s="38"/>
      <c r="C30" t="s">
        <v>104</v>
      </c>
      <c r="F30" s="24">
        <f>IF(B30*5&gt;=25,25,B30*5)</f>
        <v>0</v>
      </c>
      <c r="G30" t="s">
        <v>112</v>
      </c>
    </row>
    <row r="31" spans="1:9" x14ac:dyDescent="0.2">
      <c r="F31" s="24">
        <f>SUM(F27:F30)</f>
        <v>0</v>
      </c>
      <c r="G31" t="s">
        <v>107</v>
      </c>
    </row>
  </sheetData>
  <sheetProtection algorithmName="SHA-512" hashValue="W5FsXSGJYgK+6JOxjJSSHz02QNbO8jdWW78tsDfylJuJ3FAQ8IGFZMhlMsDKHfvF8Jtdiw7YzOC5WFQOd0HDgw==" saltValue="sj4HRn06SRnGQRTpP72j7Q==" spinCount="100000" sheet="1" objects="1" scenarios="1" selectLockedCells="1"/>
  <phoneticPr fontId="2" type="noConversion"/>
  <pageMargins left="0.75" right="0.75" top="1" bottom="1" header="0.5" footer="0.5"/>
  <pageSetup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E27" sqref="E27"/>
    </sheetView>
  </sheetViews>
  <sheetFormatPr defaultRowHeight="12.75" x14ac:dyDescent="0.2"/>
  <cols>
    <col min="1" max="1" width="31.140625" customWidth="1"/>
  </cols>
  <sheetData>
    <row r="1" spans="1:10" x14ac:dyDescent="0.2">
      <c r="A1" s="65" t="s">
        <v>53</v>
      </c>
      <c r="B1" s="50" t="s">
        <v>32</v>
      </c>
      <c r="C1" s="50" t="s">
        <v>88</v>
      </c>
      <c r="D1" s="50" t="s">
        <v>87</v>
      </c>
      <c r="E1" s="50" t="s">
        <v>86</v>
      </c>
      <c r="F1" s="46"/>
    </row>
    <row r="2" spans="1:10" x14ac:dyDescent="0.2">
      <c r="A2" s="50" t="s">
        <v>168</v>
      </c>
      <c r="B2" s="50" t="s">
        <v>33</v>
      </c>
      <c r="C2" s="50" t="s">
        <v>38</v>
      </c>
      <c r="D2" s="50" t="s">
        <v>39</v>
      </c>
      <c r="E2" s="50" t="s">
        <v>40</v>
      </c>
      <c r="F2" s="50" t="s">
        <v>9</v>
      </c>
    </row>
    <row r="3" spans="1:10" x14ac:dyDescent="0.2">
      <c r="A3" s="34"/>
      <c r="B3" s="34"/>
      <c r="C3" s="34"/>
      <c r="D3" s="34"/>
      <c r="E3" s="34"/>
      <c r="F3">
        <f>SUM(B3:E3)</f>
        <v>0</v>
      </c>
      <c r="G3" s="54" t="s">
        <v>72</v>
      </c>
      <c r="H3" s="54"/>
      <c r="I3" s="54"/>
      <c r="J3" s="54"/>
    </row>
    <row r="4" spans="1:10" x14ac:dyDescent="0.2">
      <c r="A4" s="34"/>
      <c r="B4" s="34"/>
      <c r="C4" s="34"/>
      <c r="D4" s="34"/>
      <c r="E4" s="34"/>
      <c r="F4">
        <f t="shared" ref="F4:F29" si="0">SUM(B4:E4)</f>
        <v>0</v>
      </c>
      <c r="G4" s="54" t="s">
        <v>73</v>
      </c>
      <c r="H4" s="54"/>
      <c r="I4" s="54"/>
      <c r="J4" s="54"/>
    </row>
    <row r="5" spans="1:10" x14ac:dyDescent="0.2">
      <c r="A5" s="34"/>
      <c r="B5" s="34"/>
      <c r="C5" s="34"/>
      <c r="D5" s="34"/>
      <c r="E5" s="34"/>
      <c r="F5">
        <f t="shared" si="0"/>
        <v>0</v>
      </c>
      <c r="G5" s="54" t="s">
        <v>74</v>
      </c>
      <c r="H5" s="54"/>
      <c r="I5" s="54"/>
      <c r="J5" s="54"/>
    </row>
    <row r="6" spans="1:10" x14ac:dyDescent="0.2">
      <c r="A6" s="34"/>
      <c r="B6" s="34"/>
      <c r="C6" s="34"/>
      <c r="D6" s="34"/>
      <c r="E6" s="34"/>
      <c r="F6">
        <f t="shared" si="0"/>
        <v>0</v>
      </c>
      <c r="G6" s="54"/>
      <c r="H6" s="54"/>
      <c r="I6" s="54"/>
      <c r="J6" s="54"/>
    </row>
    <row r="7" spans="1:10" x14ac:dyDescent="0.2">
      <c r="A7" s="34"/>
      <c r="B7" s="34"/>
      <c r="C7" s="34"/>
      <c r="D7" s="34"/>
      <c r="E7" s="34"/>
      <c r="F7">
        <f t="shared" si="0"/>
        <v>0</v>
      </c>
      <c r="G7" s="54"/>
      <c r="H7" s="54"/>
      <c r="I7" s="54"/>
      <c r="J7" s="54"/>
    </row>
    <row r="8" spans="1:10" x14ac:dyDescent="0.2">
      <c r="A8" s="34"/>
      <c r="B8" s="34"/>
      <c r="C8" s="34"/>
      <c r="D8" s="34"/>
      <c r="E8" s="34"/>
      <c r="F8">
        <f t="shared" si="0"/>
        <v>0</v>
      </c>
      <c r="G8" s="54"/>
      <c r="H8" s="54"/>
      <c r="I8" s="54"/>
      <c r="J8" s="54"/>
    </row>
    <row r="9" spans="1:10" x14ac:dyDescent="0.2">
      <c r="A9" s="34"/>
      <c r="B9" s="34"/>
      <c r="C9" s="34"/>
      <c r="D9" s="34"/>
      <c r="E9" s="34"/>
      <c r="F9">
        <f t="shared" si="0"/>
        <v>0</v>
      </c>
    </row>
    <row r="10" spans="1:10" x14ac:dyDescent="0.2">
      <c r="A10" s="34"/>
      <c r="B10" s="34"/>
      <c r="C10" s="34"/>
      <c r="D10" s="34"/>
      <c r="E10" s="34"/>
      <c r="F10">
        <f t="shared" si="0"/>
        <v>0</v>
      </c>
    </row>
    <row r="11" spans="1:10" x14ac:dyDescent="0.2">
      <c r="A11" s="34"/>
      <c r="B11" s="34"/>
      <c r="C11" s="34"/>
      <c r="D11" s="34"/>
      <c r="E11" s="34"/>
      <c r="F11">
        <f t="shared" si="0"/>
        <v>0</v>
      </c>
    </row>
    <row r="12" spans="1:10" x14ac:dyDescent="0.2">
      <c r="A12" s="34"/>
      <c r="B12" s="34"/>
      <c r="C12" s="34"/>
      <c r="D12" s="34"/>
      <c r="E12" s="34"/>
      <c r="F12">
        <f t="shared" si="0"/>
        <v>0</v>
      </c>
    </row>
    <row r="13" spans="1:10" x14ac:dyDescent="0.2">
      <c r="A13" s="34"/>
      <c r="B13" s="34"/>
      <c r="C13" s="34"/>
      <c r="D13" s="34"/>
      <c r="E13" s="34"/>
      <c r="F13">
        <f t="shared" si="0"/>
        <v>0</v>
      </c>
    </row>
    <row r="14" spans="1:10" ht="15.75" x14ac:dyDescent="0.25">
      <c r="A14" s="34"/>
      <c r="B14" s="34"/>
      <c r="C14" s="34"/>
      <c r="D14" s="34"/>
      <c r="E14" s="34"/>
      <c r="F14">
        <f t="shared" si="0"/>
        <v>0</v>
      </c>
      <c r="G14" s="60" t="s">
        <v>167</v>
      </c>
      <c r="H14" s="61"/>
      <c r="I14" s="62"/>
      <c r="J14" s="62"/>
    </row>
    <row r="15" spans="1:10" x14ac:dyDescent="0.2">
      <c r="A15" s="63"/>
      <c r="B15" s="63"/>
      <c r="C15" s="63"/>
      <c r="D15" s="63"/>
      <c r="E15" s="63"/>
      <c r="F15">
        <f>SUM(F3:F14)</f>
        <v>0</v>
      </c>
      <c r="G15" s="1">
        <f>IF(SUM(F3:F14)&gt;=50,50,SUM(F3:F14))</f>
        <v>0</v>
      </c>
    </row>
    <row r="16" spans="1:10" x14ac:dyDescent="0.2">
      <c r="A16" s="65" t="s">
        <v>169</v>
      </c>
      <c r="B16" s="50" t="s">
        <v>32</v>
      </c>
      <c r="C16" s="50" t="s">
        <v>182</v>
      </c>
      <c r="D16" s="50" t="s">
        <v>183</v>
      </c>
      <c r="E16" s="50" t="s">
        <v>184</v>
      </c>
      <c r="F16" s="46"/>
    </row>
    <row r="17" spans="1:9" x14ac:dyDescent="0.2">
      <c r="A17" s="50" t="s">
        <v>168</v>
      </c>
      <c r="B17" s="50" t="s">
        <v>33</v>
      </c>
      <c r="C17" s="50" t="s">
        <v>38</v>
      </c>
      <c r="D17" s="50" t="s">
        <v>39</v>
      </c>
      <c r="E17" s="50" t="s">
        <v>40</v>
      </c>
      <c r="F17" s="50" t="s">
        <v>9</v>
      </c>
    </row>
    <row r="18" spans="1:9" x14ac:dyDescent="0.2">
      <c r="A18" s="34"/>
      <c r="B18" s="34"/>
      <c r="C18" s="34"/>
      <c r="D18" s="34"/>
      <c r="E18" s="34"/>
      <c r="F18">
        <f t="shared" si="0"/>
        <v>0</v>
      </c>
    </row>
    <row r="19" spans="1:9" x14ac:dyDescent="0.2">
      <c r="A19" s="34"/>
      <c r="B19" s="34"/>
      <c r="C19" s="34"/>
      <c r="D19" s="34"/>
      <c r="E19" s="34"/>
      <c r="F19">
        <f t="shared" si="0"/>
        <v>0</v>
      </c>
    </row>
    <row r="20" spans="1:9" x14ac:dyDescent="0.2">
      <c r="A20" s="34"/>
      <c r="B20" s="34"/>
      <c r="C20" s="34"/>
      <c r="D20" s="34"/>
      <c r="E20" s="34"/>
      <c r="F20">
        <f t="shared" si="0"/>
        <v>0</v>
      </c>
    </row>
    <row r="21" spans="1:9" x14ac:dyDescent="0.2">
      <c r="A21" s="34"/>
      <c r="B21" s="34"/>
      <c r="C21" s="34"/>
      <c r="D21" s="34"/>
      <c r="E21" s="34"/>
      <c r="F21">
        <f t="shared" si="0"/>
        <v>0</v>
      </c>
    </row>
    <row r="22" spans="1:9" x14ac:dyDescent="0.2">
      <c r="A22" s="34"/>
      <c r="B22" s="34"/>
      <c r="C22" s="34"/>
      <c r="D22" s="34"/>
      <c r="E22" s="34"/>
      <c r="F22">
        <f t="shared" si="0"/>
        <v>0</v>
      </c>
    </row>
    <row r="23" spans="1:9" x14ac:dyDescent="0.2">
      <c r="A23" s="34"/>
      <c r="B23" s="34"/>
      <c r="C23" s="34"/>
      <c r="D23" s="34"/>
      <c r="E23" s="34"/>
      <c r="F23">
        <f t="shared" si="0"/>
        <v>0</v>
      </c>
    </row>
    <row r="24" spans="1:9" x14ac:dyDescent="0.2">
      <c r="A24" s="34"/>
      <c r="B24" s="34"/>
      <c r="C24" s="34"/>
      <c r="D24" s="34"/>
      <c r="E24" s="34"/>
      <c r="F24">
        <f t="shared" si="0"/>
        <v>0</v>
      </c>
    </row>
    <row r="25" spans="1:9" x14ac:dyDescent="0.2">
      <c r="A25" s="34"/>
      <c r="B25" s="34"/>
      <c r="C25" s="34"/>
      <c r="D25" s="34"/>
      <c r="E25" s="34"/>
      <c r="F25">
        <f t="shared" si="0"/>
        <v>0</v>
      </c>
    </row>
    <row r="26" spans="1:9" x14ac:dyDescent="0.2">
      <c r="A26" s="34"/>
      <c r="B26" s="34"/>
      <c r="C26" s="34"/>
      <c r="D26" s="34"/>
      <c r="E26" s="34"/>
      <c r="F26">
        <f t="shared" si="0"/>
        <v>0</v>
      </c>
    </row>
    <row r="27" spans="1:9" x14ac:dyDescent="0.2">
      <c r="A27" s="34"/>
      <c r="B27" s="34"/>
      <c r="C27" s="34"/>
      <c r="D27" s="34"/>
      <c r="E27" s="34"/>
      <c r="F27">
        <f t="shared" si="0"/>
        <v>0</v>
      </c>
    </row>
    <row r="28" spans="1:9" x14ac:dyDescent="0.2">
      <c r="A28" s="34"/>
      <c r="B28" s="34"/>
      <c r="C28" s="34"/>
      <c r="D28" s="34"/>
      <c r="E28" s="34"/>
      <c r="F28">
        <f t="shared" si="0"/>
        <v>0</v>
      </c>
    </row>
    <row r="29" spans="1:9" x14ac:dyDescent="0.2">
      <c r="A29" s="34"/>
      <c r="B29" s="34"/>
      <c r="C29" s="34"/>
      <c r="D29" s="34"/>
      <c r="E29" s="34"/>
      <c r="F29">
        <f t="shared" si="0"/>
        <v>0</v>
      </c>
    </row>
    <row r="30" spans="1:9" x14ac:dyDescent="0.2">
      <c r="A30" s="34"/>
      <c r="B30" s="34"/>
      <c r="C30" s="34"/>
      <c r="D30" s="34"/>
      <c r="E30" s="34"/>
      <c r="F30" s="1">
        <f>SUM(B30:E30)</f>
        <v>0</v>
      </c>
      <c r="G30" s="6" t="s">
        <v>185</v>
      </c>
      <c r="H30" s="5"/>
      <c r="I30" s="5"/>
    </row>
    <row r="31" spans="1:9" x14ac:dyDescent="0.2">
      <c r="A31" s="64"/>
      <c r="B31" s="63"/>
      <c r="C31" s="64"/>
      <c r="D31" s="64"/>
      <c r="E31" s="64"/>
      <c r="F31">
        <f>SUM(F18:F30)</f>
        <v>0</v>
      </c>
      <c r="G31" s="1">
        <f>IF(SUM(F18:F30)&gt;=50,50,SUM(F18:F30))</f>
        <v>0</v>
      </c>
    </row>
    <row r="32" spans="1:9" x14ac:dyDescent="0.2">
      <c r="B32" s="34"/>
    </row>
    <row r="33" spans="2:2" x14ac:dyDescent="0.2">
      <c r="B33" s="34"/>
    </row>
  </sheetData>
  <sheetProtection algorithmName="SHA-512" hashValue="I+nBkkrV1hLEjCpURYcyUnj8FZnmXqD5QpatuImHFxDSKyb2pViwdB1ewWGmh4RmajUiHc3zcSdnaON6hwBhQQ==" saltValue="M/daGllm5KG3bfOVZXTR7g==" spinCount="100000"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E19" sqref="E19"/>
    </sheetView>
  </sheetViews>
  <sheetFormatPr defaultRowHeight="12.75" x14ac:dyDescent="0.2"/>
  <cols>
    <col min="1" max="1" width="35.7109375" customWidth="1"/>
  </cols>
  <sheetData>
    <row r="1" spans="1:11" x14ac:dyDescent="0.2">
      <c r="A1" s="1"/>
      <c r="B1" s="1"/>
      <c r="C1" s="36"/>
      <c r="D1" s="1"/>
      <c r="E1" s="1"/>
      <c r="F1" s="1"/>
      <c r="G1" s="35"/>
      <c r="H1" s="1"/>
      <c r="I1" s="1"/>
      <c r="J1" s="1"/>
      <c r="K1" s="1"/>
    </row>
    <row r="2" spans="1:1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1"/>
      <c r="B3" s="1"/>
      <c r="C3" s="36"/>
      <c r="D3" s="1"/>
      <c r="E3" s="1"/>
      <c r="F3" s="1"/>
      <c r="G3" s="35"/>
      <c r="H3" s="1"/>
      <c r="I3" s="1"/>
      <c r="J3" s="1"/>
      <c r="K3" s="1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2">
      <c r="A5" s="1"/>
      <c r="B5" s="1"/>
      <c r="C5" s="35"/>
      <c r="D5" s="1"/>
      <c r="E5" s="1"/>
      <c r="F5" s="1"/>
      <c r="G5" s="1"/>
      <c r="H5" s="1"/>
      <c r="I5" s="1"/>
      <c r="J5" s="1"/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46"/>
      <c r="B7" s="50" t="s">
        <v>32</v>
      </c>
      <c r="C7" s="50" t="s">
        <v>35</v>
      </c>
      <c r="D7" s="50" t="s">
        <v>36</v>
      </c>
      <c r="E7" s="50" t="s">
        <v>37</v>
      </c>
      <c r="F7" s="46"/>
    </row>
    <row r="8" spans="1:11" x14ac:dyDescent="0.2">
      <c r="A8" s="50" t="s">
        <v>34</v>
      </c>
      <c r="B8" s="50" t="s">
        <v>33</v>
      </c>
      <c r="C8" s="50" t="s">
        <v>38</v>
      </c>
      <c r="D8" s="50" t="s">
        <v>39</v>
      </c>
      <c r="E8" s="50" t="s">
        <v>40</v>
      </c>
      <c r="F8" s="50" t="s">
        <v>9</v>
      </c>
    </row>
    <row r="9" spans="1:11" x14ac:dyDescent="0.2">
      <c r="A9" s="34"/>
      <c r="B9" s="34"/>
      <c r="C9" s="34"/>
      <c r="D9" s="34"/>
      <c r="E9" s="34"/>
      <c r="F9">
        <f>SUM(B9:E9)</f>
        <v>0</v>
      </c>
      <c r="G9" s="54" t="s">
        <v>72</v>
      </c>
      <c r="H9" s="54"/>
      <c r="I9" s="54"/>
      <c r="J9" s="54"/>
    </row>
    <row r="10" spans="1:11" x14ac:dyDescent="0.2">
      <c r="A10" s="34"/>
      <c r="B10" s="34"/>
      <c r="C10" s="34"/>
      <c r="D10" s="34"/>
      <c r="E10" s="34"/>
      <c r="F10">
        <f t="shared" ref="F10:F32" si="0">SUM(B10:E10)</f>
        <v>0</v>
      </c>
      <c r="G10" s="54" t="s">
        <v>73</v>
      </c>
      <c r="H10" s="54"/>
      <c r="I10" s="54"/>
      <c r="J10" s="54"/>
    </row>
    <row r="11" spans="1:11" x14ac:dyDescent="0.2">
      <c r="A11" s="34"/>
      <c r="B11" s="34"/>
      <c r="C11" s="34"/>
      <c r="D11" s="34"/>
      <c r="E11" s="34"/>
      <c r="F11">
        <f t="shared" si="0"/>
        <v>0</v>
      </c>
      <c r="G11" s="54" t="s">
        <v>74</v>
      </c>
      <c r="H11" s="54"/>
      <c r="I11" s="54"/>
      <c r="J11" s="54"/>
    </row>
    <row r="12" spans="1:11" x14ac:dyDescent="0.2">
      <c r="A12" s="34"/>
      <c r="B12" s="34"/>
      <c r="C12" s="34"/>
      <c r="D12" s="34"/>
      <c r="E12" s="34"/>
      <c r="F12">
        <f t="shared" si="0"/>
        <v>0</v>
      </c>
    </row>
    <row r="13" spans="1:11" x14ac:dyDescent="0.2">
      <c r="A13" s="34"/>
      <c r="B13" s="34"/>
      <c r="C13" s="34"/>
      <c r="D13" s="34"/>
      <c r="E13" s="34"/>
      <c r="F13">
        <f t="shared" si="0"/>
        <v>0</v>
      </c>
    </row>
    <row r="14" spans="1:11" x14ac:dyDescent="0.2">
      <c r="A14" s="34"/>
      <c r="B14" s="34"/>
      <c r="C14" s="34"/>
      <c r="D14" s="34"/>
      <c r="E14" s="34"/>
      <c r="F14">
        <f t="shared" si="0"/>
        <v>0</v>
      </c>
      <c r="G14" s="46" t="s">
        <v>130</v>
      </c>
      <c r="H14" s="8"/>
      <c r="I14" s="8"/>
      <c r="J14" s="8"/>
    </row>
    <row r="15" spans="1:11" x14ac:dyDescent="0.2">
      <c r="A15" s="34"/>
      <c r="B15" s="34"/>
      <c r="C15" s="34"/>
      <c r="D15" s="34"/>
      <c r="E15" s="34"/>
      <c r="F15">
        <f t="shared" si="0"/>
        <v>0</v>
      </c>
      <c r="G15" s="46" t="s">
        <v>131</v>
      </c>
      <c r="H15" s="8"/>
      <c r="I15" s="8"/>
      <c r="J15" s="8"/>
    </row>
    <row r="16" spans="1:11" x14ac:dyDescent="0.2">
      <c r="A16" s="34"/>
      <c r="B16" s="34"/>
      <c r="C16" s="34"/>
      <c r="D16" s="34"/>
      <c r="E16" s="34"/>
      <c r="F16">
        <f t="shared" si="0"/>
        <v>0</v>
      </c>
      <c r="G16" s="46" t="s">
        <v>132</v>
      </c>
      <c r="H16" s="8"/>
      <c r="I16" s="8"/>
      <c r="J16" s="8"/>
    </row>
    <row r="17" spans="1:10" x14ac:dyDescent="0.2">
      <c r="A17" s="34"/>
      <c r="B17" s="34"/>
      <c r="C17" s="34"/>
      <c r="D17" s="34"/>
      <c r="E17" s="34"/>
      <c r="F17">
        <f t="shared" si="0"/>
        <v>0</v>
      </c>
      <c r="G17" s="46" t="s">
        <v>133</v>
      </c>
      <c r="H17" s="8"/>
      <c r="I17" s="8"/>
      <c r="J17" s="8"/>
    </row>
    <row r="18" spans="1:10" x14ac:dyDescent="0.2">
      <c r="A18" s="34"/>
      <c r="B18" s="34"/>
      <c r="C18" s="34"/>
      <c r="D18" s="34"/>
      <c r="E18" s="34"/>
      <c r="F18">
        <f t="shared" si="0"/>
        <v>0</v>
      </c>
    </row>
    <row r="19" spans="1:10" x14ac:dyDescent="0.2">
      <c r="A19" s="34"/>
      <c r="B19" s="34"/>
      <c r="C19" s="34"/>
      <c r="D19" s="34"/>
      <c r="E19" s="34"/>
      <c r="F19">
        <f t="shared" si="0"/>
        <v>0</v>
      </c>
    </row>
    <row r="20" spans="1:10" x14ac:dyDescent="0.2">
      <c r="A20" s="34"/>
      <c r="B20" s="34"/>
      <c r="C20" s="34"/>
      <c r="D20" s="34"/>
      <c r="E20" s="34"/>
      <c r="F20">
        <f t="shared" si="0"/>
        <v>0</v>
      </c>
    </row>
    <row r="21" spans="1:10" x14ac:dyDescent="0.2">
      <c r="A21" s="34"/>
      <c r="B21" s="34"/>
      <c r="C21" s="34"/>
      <c r="D21" s="34"/>
      <c r="E21" s="34"/>
      <c r="F21">
        <f t="shared" si="0"/>
        <v>0</v>
      </c>
    </row>
    <row r="22" spans="1:10" x14ac:dyDescent="0.2">
      <c r="A22" s="34"/>
      <c r="B22" s="34"/>
      <c r="C22" s="34"/>
      <c r="D22" s="34"/>
      <c r="E22" s="34"/>
      <c r="F22">
        <f t="shared" si="0"/>
        <v>0</v>
      </c>
    </row>
    <row r="23" spans="1:10" x14ac:dyDescent="0.2">
      <c r="A23" s="34"/>
      <c r="B23" s="34"/>
      <c r="C23" s="34"/>
      <c r="D23" s="34"/>
      <c r="E23" s="34"/>
      <c r="F23">
        <f t="shared" si="0"/>
        <v>0</v>
      </c>
    </row>
    <row r="24" spans="1:10" x14ac:dyDescent="0.2">
      <c r="A24" s="34"/>
      <c r="B24" s="34"/>
      <c r="C24" s="34"/>
      <c r="D24" s="34"/>
      <c r="E24" s="34"/>
      <c r="F24">
        <f t="shared" si="0"/>
        <v>0</v>
      </c>
    </row>
    <row r="25" spans="1:10" x14ac:dyDescent="0.2">
      <c r="A25" s="34"/>
      <c r="B25" s="34"/>
      <c r="C25" s="34"/>
      <c r="D25" s="34"/>
      <c r="E25" s="34"/>
      <c r="F25">
        <f t="shared" si="0"/>
        <v>0</v>
      </c>
    </row>
    <row r="26" spans="1:10" x14ac:dyDescent="0.2">
      <c r="A26" s="34"/>
      <c r="B26" s="34"/>
      <c r="C26" s="34"/>
      <c r="D26" s="34"/>
      <c r="E26" s="34"/>
      <c r="F26">
        <f t="shared" si="0"/>
        <v>0</v>
      </c>
    </row>
    <row r="27" spans="1:10" x14ac:dyDescent="0.2">
      <c r="A27" s="34"/>
      <c r="B27" s="34"/>
      <c r="C27" s="34"/>
      <c r="D27" s="34"/>
      <c r="E27" s="34"/>
      <c r="F27">
        <f t="shared" si="0"/>
        <v>0</v>
      </c>
    </row>
    <row r="28" spans="1:10" x14ac:dyDescent="0.2">
      <c r="A28" s="34"/>
      <c r="B28" s="34"/>
      <c r="C28" s="34"/>
      <c r="D28" s="34"/>
      <c r="E28" s="34"/>
      <c r="F28">
        <f t="shared" si="0"/>
        <v>0</v>
      </c>
    </row>
    <row r="29" spans="1:10" x14ac:dyDescent="0.2">
      <c r="A29" s="34"/>
      <c r="B29" s="34"/>
      <c r="C29" s="34"/>
      <c r="D29" s="34"/>
      <c r="E29" s="34"/>
      <c r="F29">
        <f t="shared" si="0"/>
        <v>0</v>
      </c>
    </row>
    <row r="30" spans="1:10" x14ac:dyDescent="0.2">
      <c r="A30" s="34"/>
      <c r="B30" s="34"/>
      <c r="C30" s="34"/>
      <c r="D30" s="34"/>
      <c r="E30" s="34"/>
      <c r="F30">
        <f t="shared" si="0"/>
        <v>0</v>
      </c>
    </row>
    <row r="31" spans="1:10" x14ac:dyDescent="0.2">
      <c r="A31" s="34"/>
      <c r="B31" s="34"/>
      <c r="C31" s="34"/>
      <c r="D31" s="34"/>
      <c r="E31" s="34"/>
      <c r="F31">
        <f t="shared" si="0"/>
        <v>0</v>
      </c>
    </row>
    <row r="32" spans="1:10" x14ac:dyDescent="0.2">
      <c r="A32" s="34"/>
      <c r="B32" s="34"/>
      <c r="C32" s="34"/>
      <c r="D32" s="34"/>
      <c r="E32" s="34"/>
      <c r="F32">
        <f t="shared" si="0"/>
        <v>0</v>
      </c>
    </row>
    <row r="33" spans="1:9" x14ac:dyDescent="0.2">
      <c r="A33" s="34"/>
      <c r="B33" s="34"/>
      <c r="C33" s="34"/>
      <c r="D33" s="34"/>
      <c r="E33" s="34"/>
      <c r="F33" s="1">
        <f>IF(SUM(F9:F32)&gt;=50,50,SUM(F9:F32))</f>
        <v>0</v>
      </c>
      <c r="G33" s="30" t="s">
        <v>41</v>
      </c>
      <c r="H33" s="31"/>
      <c r="I33" s="31"/>
    </row>
    <row r="34" spans="1:9" x14ac:dyDescent="0.2">
      <c r="A34" t="s">
        <v>139</v>
      </c>
      <c r="B34" s="37"/>
      <c r="C34" t="s">
        <v>104</v>
      </c>
      <c r="F34" s="31">
        <f>IF(B34*5&gt;=50,50,B34*5)</f>
        <v>0</v>
      </c>
      <c r="G34" t="s">
        <v>41</v>
      </c>
    </row>
    <row r="35" spans="1:9" x14ac:dyDescent="0.2">
      <c r="A35" t="s">
        <v>105</v>
      </c>
      <c r="B35" s="38"/>
      <c r="C35" t="s">
        <v>106</v>
      </c>
      <c r="F35" s="31">
        <f>IF(B35*10&gt;=50,50,B35*10)</f>
        <v>0</v>
      </c>
      <c r="G35" t="s">
        <v>41</v>
      </c>
    </row>
    <row r="36" spans="1:9" x14ac:dyDescent="0.2">
      <c r="A36" t="s">
        <v>113</v>
      </c>
      <c r="B36" s="38"/>
      <c r="C36" t="s">
        <v>104</v>
      </c>
      <c r="F36" s="31">
        <f>IF(B36*5&gt;=25,25,B36*5)</f>
        <v>0</v>
      </c>
      <c r="G36" t="s">
        <v>112</v>
      </c>
    </row>
    <row r="37" spans="1:9" x14ac:dyDescent="0.2">
      <c r="F37" s="31">
        <f>SUM(F33:F36)</f>
        <v>0</v>
      </c>
      <c r="G37" t="s">
        <v>107</v>
      </c>
    </row>
  </sheetData>
  <sheetProtection algorithmName="SHA-512" hashValue="HV8MwhUjguYKbwqXZyaSfmvBmqzb2Khy3BG3T1gh7QU4KB38Yg2TJFnOVXHyIlTVcLXxsqWN/tJO6uZMsxBvQg==" saltValue="O61cXboboOoAiNrdq+/jVg==" spinCount="100000" sheet="1" objects="1" scenarios="1" selectLockedCells="1"/>
  <phoneticPr fontId="2" type="noConversion"/>
  <printOptions gridLines="1"/>
  <pageMargins left="0.75" right="0.75" top="1" bottom="0.5" header="0.5" footer="0.5"/>
  <pageSetup paperSize="257" orientation="landscape" horizontalDpi="4294967293" vertic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opLeftCell="A34" workbookViewId="0">
      <selection activeCell="E39" sqref="E39"/>
    </sheetView>
  </sheetViews>
  <sheetFormatPr defaultRowHeight="12.75" x14ac:dyDescent="0.2"/>
  <cols>
    <col min="1" max="2" width="40.7109375" customWidth="1"/>
    <col min="3" max="4" width="12.7109375" customWidth="1"/>
    <col min="5" max="5" width="10.28515625" bestFit="1" customWidth="1"/>
  </cols>
  <sheetData>
    <row r="1" spans="1:5" x14ac:dyDescent="0.2">
      <c r="A1" s="39"/>
      <c r="B1" s="20"/>
      <c r="C1" s="17"/>
      <c r="D1" s="40"/>
      <c r="E1" s="12"/>
    </row>
    <row r="2" spans="1:5" x14ac:dyDescent="0.2">
      <c r="A2" s="34"/>
      <c r="B2" s="34"/>
      <c r="C2" s="17"/>
      <c r="D2" s="17"/>
      <c r="E2" s="17"/>
    </row>
    <row r="3" spans="1:5" x14ac:dyDescent="0.2">
      <c r="A3" s="40"/>
      <c r="B3" s="34"/>
      <c r="C3" s="17"/>
      <c r="D3" s="17"/>
      <c r="E3" s="17"/>
    </row>
    <row r="4" spans="1:5" x14ac:dyDescent="0.2">
      <c r="A4" s="34"/>
      <c r="B4" s="14"/>
      <c r="C4" s="72" t="s">
        <v>62</v>
      </c>
      <c r="D4" s="72"/>
      <c r="E4" s="72"/>
    </row>
    <row r="5" spans="1:5" ht="33.75" x14ac:dyDescent="0.2">
      <c r="A5" s="41" t="s">
        <v>61</v>
      </c>
      <c r="B5" s="41" t="s">
        <v>63</v>
      </c>
      <c r="C5" s="71" t="s">
        <v>75</v>
      </c>
      <c r="D5" s="42" t="s">
        <v>64</v>
      </c>
      <c r="E5" s="42" t="s">
        <v>65</v>
      </c>
    </row>
    <row r="6" spans="1:5" x14ac:dyDescent="0.2">
      <c r="A6" s="14"/>
      <c r="B6" s="14"/>
      <c r="C6" s="15"/>
      <c r="D6" s="15"/>
      <c r="E6" s="16"/>
    </row>
    <row r="7" spans="1:5" x14ac:dyDescent="0.2">
      <c r="A7" s="14"/>
      <c r="B7" s="14"/>
      <c r="C7" s="15"/>
      <c r="D7" s="15"/>
      <c r="E7" s="16"/>
    </row>
    <row r="8" spans="1:5" x14ac:dyDescent="0.2">
      <c r="A8" s="14"/>
      <c r="B8" s="19"/>
      <c r="C8" s="15"/>
      <c r="D8" s="15"/>
      <c r="E8" s="16"/>
    </row>
    <row r="9" spans="1:5" x14ac:dyDescent="0.2">
      <c r="A9" s="14"/>
      <c r="B9" s="14"/>
      <c r="C9" s="15"/>
      <c r="D9" s="15"/>
      <c r="E9" s="16"/>
    </row>
    <row r="10" spans="1:5" x14ac:dyDescent="0.2">
      <c r="A10" s="14"/>
      <c r="B10" s="14"/>
      <c r="C10" s="15"/>
      <c r="D10" s="15"/>
      <c r="E10" s="16"/>
    </row>
    <row r="11" spans="1:5" x14ac:dyDescent="0.2">
      <c r="A11" s="14"/>
      <c r="B11" s="14"/>
      <c r="C11" s="15"/>
      <c r="D11" s="15"/>
      <c r="E11" s="16"/>
    </row>
    <row r="12" spans="1:5" x14ac:dyDescent="0.2">
      <c r="A12" s="14"/>
      <c r="B12" s="14"/>
      <c r="C12" s="15"/>
      <c r="D12" s="15"/>
      <c r="E12" s="16"/>
    </row>
    <row r="13" spans="1:5" x14ac:dyDescent="0.2">
      <c r="A13" s="14"/>
      <c r="B13" s="14"/>
      <c r="C13" s="15"/>
      <c r="D13" s="15"/>
      <c r="E13" s="16"/>
    </row>
    <row r="14" spans="1:5" x14ac:dyDescent="0.2">
      <c r="A14" s="14"/>
      <c r="B14" s="14"/>
      <c r="C14" s="15"/>
      <c r="D14" s="15"/>
      <c r="E14" s="16"/>
    </row>
    <row r="15" spans="1:5" x14ac:dyDescent="0.2">
      <c r="A15" s="14"/>
      <c r="B15" s="14"/>
      <c r="C15" s="15"/>
      <c r="D15" s="15"/>
      <c r="E15" s="16"/>
    </row>
    <row r="16" spans="1:5" x14ac:dyDescent="0.2">
      <c r="A16" s="34"/>
      <c r="B16" s="14"/>
      <c r="C16" s="15"/>
      <c r="D16" s="15"/>
      <c r="E16" s="16"/>
    </row>
    <row r="17" spans="1:5" x14ac:dyDescent="0.2">
      <c r="A17" s="14"/>
      <c r="B17" s="14"/>
      <c r="C17" s="15"/>
      <c r="D17" s="15"/>
      <c r="E17" s="16"/>
    </row>
    <row r="18" spans="1:5" x14ac:dyDescent="0.2">
      <c r="A18" s="14"/>
      <c r="B18" s="14"/>
      <c r="C18" s="15"/>
      <c r="D18" s="15"/>
      <c r="E18" s="16"/>
    </row>
    <row r="19" spans="1:5" x14ac:dyDescent="0.2">
      <c r="A19" s="14"/>
      <c r="B19" s="14"/>
      <c r="C19" s="15"/>
      <c r="D19" s="15"/>
      <c r="E19" s="16"/>
    </row>
    <row r="20" spans="1:5" x14ac:dyDescent="0.2">
      <c r="A20" s="14"/>
      <c r="B20" s="14"/>
      <c r="C20" s="15"/>
      <c r="D20" s="15"/>
      <c r="E20" s="16"/>
    </row>
    <row r="21" spans="1:5" x14ac:dyDescent="0.2">
      <c r="A21" s="14"/>
      <c r="B21" s="14"/>
      <c r="C21" s="15"/>
      <c r="D21" s="15"/>
      <c r="E21" s="16"/>
    </row>
    <row r="22" spans="1:5" x14ac:dyDescent="0.2">
      <c r="A22" s="14"/>
      <c r="B22" s="14"/>
      <c r="C22" s="15"/>
      <c r="D22" s="15"/>
      <c r="E22" s="16"/>
    </row>
    <row r="23" spans="1:5" x14ac:dyDescent="0.2">
      <c r="A23" s="14"/>
      <c r="B23" s="14"/>
      <c r="C23" s="15"/>
      <c r="D23" s="15"/>
      <c r="E23" s="16"/>
    </row>
    <row r="24" spans="1:5" x14ac:dyDescent="0.2">
      <c r="A24" s="14"/>
      <c r="B24" s="14"/>
      <c r="C24" s="15"/>
      <c r="D24" s="15"/>
      <c r="E24" s="16"/>
    </row>
    <row r="25" spans="1:5" x14ac:dyDescent="0.2">
      <c r="A25" s="14"/>
      <c r="B25" s="14"/>
      <c r="C25" s="15"/>
      <c r="D25" s="15"/>
      <c r="E25" s="16"/>
    </row>
    <row r="26" spans="1:5" x14ac:dyDescent="0.2">
      <c r="A26" s="14"/>
      <c r="B26" s="14"/>
      <c r="C26" s="15"/>
      <c r="D26" s="15"/>
      <c r="E26" s="16"/>
    </row>
    <row r="27" spans="1:5" x14ac:dyDescent="0.2">
      <c r="A27" s="14"/>
      <c r="B27" s="14"/>
      <c r="C27" s="15"/>
      <c r="D27" s="15"/>
      <c r="E27" s="16"/>
    </row>
    <row r="28" spans="1:5" x14ac:dyDescent="0.2">
      <c r="A28" s="14"/>
      <c r="B28" s="14"/>
      <c r="C28" s="15"/>
      <c r="D28" s="15"/>
      <c r="E28" s="16"/>
    </row>
    <row r="29" spans="1:5" x14ac:dyDescent="0.2">
      <c r="A29" s="14"/>
      <c r="B29" s="14"/>
      <c r="C29" s="15"/>
      <c r="D29" s="15"/>
      <c r="E29" s="16"/>
    </row>
    <row r="30" spans="1:5" x14ac:dyDescent="0.2">
      <c r="A30" s="14"/>
      <c r="B30" s="14"/>
      <c r="C30" s="15"/>
      <c r="D30" s="15"/>
      <c r="E30" s="16"/>
    </row>
    <row r="31" spans="1:5" x14ac:dyDescent="0.2">
      <c r="A31" s="14"/>
      <c r="B31" s="14"/>
      <c r="C31" s="15"/>
      <c r="D31" s="15"/>
      <c r="E31" s="16"/>
    </row>
    <row r="32" spans="1:5" x14ac:dyDescent="0.2">
      <c r="A32" s="14"/>
      <c r="B32" s="14"/>
      <c r="C32" s="15"/>
      <c r="D32" s="15"/>
      <c r="E32" s="16"/>
    </row>
    <row r="33" spans="1:5" x14ac:dyDescent="0.2">
      <c r="A33" s="14"/>
      <c r="B33" s="14"/>
      <c r="C33" s="15"/>
      <c r="D33" s="15"/>
      <c r="E33" s="16"/>
    </row>
    <row r="34" spans="1:5" x14ac:dyDescent="0.2">
      <c r="A34" s="14"/>
      <c r="B34" s="14"/>
      <c r="C34" s="15"/>
      <c r="D34" s="15"/>
      <c r="E34" s="16"/>
    </row>
    <row r="35" spans="1:5" x14ac:dyDescent="0.2">
      <c r="A35" s="14"/>
      <c r="B35" s="14"/>
      <c r="C35" s="15"/>
      <c r="D35" s="15"/>
      <c r="E35" s="16"/>
    </row>
    <row r="36" spans="1:5" x14ac:dyDescent="0.2">
      <c r="A36" s="14"/>
      <c r="B36" s="14"/>
      <c r="C36" s="15"/>
      <c r="D36" s="15"/>
      <c r="E36" s="16"/>
    </row>
    <row r="37" spans="1:5" x14ac:dyDescent="0.2">
      <c r="A37" s="14"/>
      <c r="B37" s="14"/>
      <c r="C37" s="15"/>
      <c r="D37" s="15"/>
      <c r="E37" s="16"/>
    </row>
    <row r="38" spans="1:5" x14ac:dyDescent="0.2">
      <c r="A38" s="14"/>
      <c r="B38" s="14"/>
      <c r="C38" s="15"/>
      <c r="D38" s="15"/>
      <c r="E38" s="16"/>
    </row>
    <row r="39" spans="1:5" x14ac:dyDescent="0.2">
      <c r="A39" s="14"/>
      <c r="B39" s="14"/>
      <c r="C39" s="15"/>
      <c r="D39" s="15"/>
      <c r="E39" s="16"/>
    </row>
    <row r="40" spans="1:5" x14ac:dyDescent="0.2">
      <c r="A40" s="14"/>
      <c r="B40" s="14"/>
      <c r="C40" s="15"/>
      <c r="D40" s="15"/>
      <c r="E40" s="16"/>
    </row>
    <row r="41" spans="1:5" x14ac:dyDescent="0.2">
      <c r="B41" s="11" t="s">
        <v>66</v>
      </c>
      <c r="C41" s="13">
        <f>SUM(C6:C40)</f>
        <v>0</v>
      </c>
      <c r="D41" s="13">
        <f>SUM(D6:D40)</f>
        <v>0</v>
      </c>
      <c r="E41" s="44">
        <f>SUM(E6:E40)</f>
        <v>0</v>
      </c>
    </row>
    <row r="42" spans="1:5" x14ac:dyDescent="0.2">
      <c r="B42" s="11" t="s">
        <v>67</v>
      </c>
      <c r="C42" s="13">
        <f>IF(C41+D41&gt;=60,60,C41+D41)</f>
        <v>0</v>
      </c>
      <c r="D42" s="17"/>
      <c r="E42" s="17"/>
    </row>
    <row r="43" spans="1:5" x14ac:dyDescent="0.2">
      <c r="A43" t="s">
        <v>68</v>
      </c>
      <c r="C43" s="3"/>
      <c r="D43" s="3"/>
      <c r="E43" s="3"/>
    </row>
    <row r="44" spans="1:5" x14ac:dyDescent="0.2">
      <c r="A44" s="57" t="s">
        <v>69</v>
      </c>
      <c r="B44" s="57" t="s">
        <v>70</v>
      </c>
      <c r="C44" s="3"/>
      <c r="D44" s="3"/>
      <c r="E44" s="3"/>
    </row>
    <row r="45" spans="1:5" x14ac:dyDescent="0.2">
      <c r="A45" s="58" t="s">
        <v>121</v>
      </c>
      <c r="B45" s="58" t="s">
        <v>71</v>
      </c>
      <c r="C45" s="3"/>
      <c r="D45" s="3"/>
      <c r="E45" s="3"/>
    </row>
    <row r="46" spans="1:5" x14ac:dyDescent="0.2">
      <c r="A46" s="13"/>
      <c r="B46" s="18"/>
      <c r="C46" s="3"/>
      <c r="D46" s="3"/>
      <c r="E46" s="3"/>
    </row>
    <row r="51" spans="1:1" x14ac:dyDescent="0.2">
      <c r="A51" s="1"/>
    </row>
    <row r="63" spans="1:1" x14ac:dyDescent="0.2">
      <c r="A63" s="1"/>
    </row>
  </sheetData>
  <sheetProtection password="DDD7" sheet="1" objects="1" scenarios="1" selectLockedCells="1"/>
  <mergeCells count="1">
    <mergeCell ref="C4:E4"/>
  </mergeCells>
  <phoneticPr fontId="2" type="noConversion"/>
  <printOptions gridLines="1"/>
  <pageMargins left="0.75" right="0.75" top="1" bottom="1" header="0.5" footer="0.5"/>
  <pageSetup paperSize="257" scale="75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4"/>
  <sheetViews>
    <sheetView workbookViewId="0">
      <selection activeCell="D25" sqref="D25"/>
    </sheetView>
  </sheetViews>
  <sheetFormatPr defaultRowHeight="12.75" x14ac:dyDescent="0.2"/>
  <cols>
    <col min="1" max="1" width="23.140625" customWidth="1"/>
    <col min="2" max="2" width="13.42578125" customWidth="1"/>
    <col min="4" max="4" width="10" customWidth="1"/>
  </cols>
  <sheetData>
    <row r="1" spans="1:9" x14ac:dyDescent="0.2">
      <c r="A1" t="s">
        <v>42</v>
      </c>
      <c r="C1" s="53" t="s">
        <v>135</v>
      </c>
      <c r="D1" s="53"/>
      <c r="E1" s="53"/>
      <c r="F1" s="53"/>
    </row>
    <row r="3" spans="1:9" x14ac:dyDescent="0.2">
      <c r="A3" s="4" t="s">
        <v>43</v>
      </c>
      <c r="B3" s="1" t="s">
        <v>134</v>
      </c>
      <c r="C3" s="7" t="s">
        <v>44</v>
      </c>
      <c r="D3" s="4" t="s">
        <v>9</v>
      </c>
    </row>
    <row r="4" spans="1:9" x14ac:dyDescent="0.2">
      <c r="A4" t="s">
        <v>45</v>
      </c>
      <c r="B4" s="43">
        <v>0</v>
      </c>
      <c r="C4" s="32">
        <v>3</v>
      </c>
      <c r="D4" s="3">
        <f>IF(B4*C4&gt;=18,18,B4*C4)</f>
        <v>0</v>
      </c>
      <c r="E4" s="7" t="s">
        <v>46</v>
      </c>
      <c r="F4" s="9"/>
    </row>
    <row r="5" spans="1:9" x14ac:dyDescent="0.2">
      <c r="A5" s="2" t="s">
        <v>165</v>
      </c>
      <c r="B5" s="43">
        <v>0</v>
      </c>
      <c r="C5" s="32">
        <v>1</v>
      </c>
      <c r="D5" s="3">
        <f>IF(B5*C5&gt;=20,20,B5*C5)</f>
        <v>0</v>
      </c>
      <c r="E5" s="7" t="s">
        <v>166</v>
      </c>
      <c r="F5" s="9"/>
    </row>
    <row r="6" spans="1:9" x14ac:dyDescent="0.2">
      <c r="A6" t="s">
        <v>99</v>
      </c>
      <c r="B6" s="43">
        <v>0</v>
      </c>
      <c r="C6" s="32">
        <v>5</v>
      </c>
      <c r="D6" s="3">
        <f>IF(B6*C6&gt;=5,5,B6*C6)</f>
        <v>0</v>
      </c>
      <c r="E6" s="7" t="s">
        <v>100</v>
      </c>
      <c r="F6" s="9"/>
    </row>
    <row r="7" spans="1:9" x14ac:dyDescent="0.2">
      <c r="B7" s="43"/>
      <c r="C7" s="32"/>
      <c r="D7" s="3"/>
      <c r="E7" s="7"/>
      <c r="F7" s="9"/>
    </row>
    <row r="8" spans="1:9" x14ac:dyDescent="0.2">
      <c r="C8" s="9"/>
      <c r="D8" s="3">
        <f>SUM(D4:D6)</f>
        <v>0</v>
      </c>
      <c r="E8" s="7" t="s">
        <v>59</v>
      </c>
      <c r="F8" s="9"/>
    </row>
    <row r="9" spans="1:9" x14ac:dyDescent="0.2">
      <c r="A9" s="4" t="s">
        <v>47</v>
      </c>
      <c r="C9" s="33" t="s">
        <v>98</v>
      </c>
      <c r="D9" s="4" t="s">
        <v>9</v>
      </c>
    </row>
    <row r="10" spans="1:9" x14ac:dyDescent="0.2">
      <c r="A10" t="s">
        <v>111</v>
      </c>
      <c r="B10" t="s">
        <v>101</v>
      </c>
      <c r="C10" s="9">
        <v>5</v>
      </c>
      <c r="D10" s="37">
        <v>0</v>
      </c>
      <c r="E10" s="7" t="s">
        <v>49</v>
      </c>
      <c r="F10" s="9"/>
      <c r="G10" s="9"/>
      <c r="H10" s="9"/>
      <c r="I10" s="9"/>
    </row>
    <row r="11" spans="1:9" x14ac:dyDescent="0.2">
      <c r="B11" t="s">
        <v>102</v>
      </c>
      <c r="C11" s="9">
        <v>10</v>
      </c>
      <c r="D11" s="37">
        <v>0</v>
      </c>
      <c r="E11" s="30" t="s">
        <v>144</v>
      </c>
      <c r="F11" s="31"/>
      <c r="G11" s="31"/>
      <c r="H11" s="31"/>
      <c r="I11" s="31"/>
    </row>
    <row r="12" spans="1:9" x14ac:dyDescent="0.2">
      <c r="B12" t="s">
        <v>103</v>
      </c>
      <c r="C12" s="9">
        <v>15</v>
      </c>
      <c r="D12" s="37">
        <v>0</v>
      </c>
      <c r="E12" s="30" t="s">
        <v>145</v>
      </c>
      <c r="F12" s="31"/>
      <c r="G12" s="31"/>
      <c r="H12" s="31"/>
      <c r="I12" s="31"/>
    </row>
    <row r="13" spans="1:9" x14ac:dyDescent="0.2">
      <c r="B13" t="s">
        <v>115</v>
      </c>
      <c r="C13" s="9">
        <v>20</v>
      </c>
      <c r="D13" s="37">
        <v>0</v>
      </c>
      <c r="E13" s="1"/>
    </row>
    <row r="14" spans="1:9" x14ac:dyDescent="0.2">
      <c r="A14" s="4" t="s">
        <v>129</v>
      </c>
      <c r="C14" s="9"/>
      <c r="D14" s="37">
        <v>0</v>
      </c>
      <c r="E14" s="1"/>
    </row>
    <row r="15" spans="1:9" x14ac:dyDescent="0.2">
      <c r="A15" t="s">
        <v>122</v>
      </c>
      <c r="B15" s="59" t="s">
        <v>158</v>
      </c>
      <c r="C15" s="9">
        <v>5</v>
      </c>
      <c r="D15" s="37">
        <v>0</v>
      </c>
      <c r="E15" s="1"/>
    </row>
    <row r="16" spans="1:9" x14ac:dyDescent="0.2">
      <c r="A16" t="s">
        <v>123</v>
      </c>
      <c r="B16" s="59" t="s">
        <v>159</v>
      </c>
      <c r="C16" s="9">
        <v>10</v>
      </c>
      <c r="D16" s="37">
        <v>0</v>
      </c>
      <c r="E16" s="1"/>
    </row>
    <row r="17" spans="1:11" x14ac:dyDescent="0.2">
      <c r="E17" s="1"/>
    </row>
    <row r="18" spans="1:11" x14ac:dyDescent="0.2">
      <c r="A18" s="1" t="s">
        <v>120</v>
      </c>
      <c r="E18" s="1"/>
    </row>
    <row r="19" spans="1:11" x14ac:dyDescent="0.2">
      <c r="A19" t="s">
        <v>119</v>
      </c>
      <c r="C19" t="s">
        <v>116</v>
      </c>
      <c r="F19" t="s">
        <v>117</v>
      </c>
    </row>
    <row r="20" spans="1:11" x14ac:dyDescent="0.2">
      <c r="A20" s="45">
        <v>1</v>
      </c>
      <c r="C20" s="38">
        <v>0</v>
      </c>
      <c r="F20" s="13">
        <f>IF(C20*1&gt;=10,10,C20*1)</f>
        <v>0</v>
      </c>
      <c r="H20" t="s">
        <v>118</v>
      </c>
    </row>
    <row r="21" spans="1:11" x14ac:dyDescent="0.2">
      <c r="A21" s="45">
        <v>2</v>
      </c>
      <c r="C21" s="38">
        <v>0</v>
      </c>
      <c r="F21" s="13">
        <f>IF(C21*1&gt;=10,10,C21*1)</f>
        <v>0</v>
      </c>
      <c r="H21" t="s">
        <v>118</v>
      </c>
    </row>
    <row r="22" spans="1:11" x14ac:dyDescent="0.2">
      <c r="E22" s="1"/>
    </row>
    <row r="23" spans="1:11" x14ac:dyDescent="0.2">
      <c r="A23" t="s">
        <v>138</v>
      </c>
      <c r="B23" t="s">
        <v>124</v>
      </c>
      <c r="C23">
        <v>5</v>
      </c>
      <c r="D23" s="43">
        <v>0</v>
      </c>
      <c r="E23" s="30" t="s">
        <v>136</v>
      </c>
      <c r="F23" s="31"/>
      <c r="G23" s="31"/>
    </row>
    <row r="24" spans="1:11" x14ac:dyDescent="0.2">
      <c r="A24" s="46" t="s">
        <v>143</v>
      </c>
      <c r="B24" t="s">
        <v>102</v>
      </c>
      <c r="C24">
        <v>10</v>
      </c>
      <c r="D24" s="43">
        <v>0</v>
      </c>
      <c r="E24" s="30" t="s">
        <v>137</v>
      </c>
      <c r="F24" s="31"/>
      <c r="G24" s="31"/>
    </row>
    <row r="25" spans="1:11" x14ac:dyDescent="0.2">
      <c r="A25" s="46" t="s">
        <v>142</v>
      </c>
      <c r="B25" t="s">
        <v>103</v>
      </c>
      <c r="C25">
        <v>15</v>
      </c>
      <c r="D25" s="43">
        <v>0</v>
      </c>
      <c r="E25" s="30" t="s">
        <v>148</v>
      </c>
      <c r="F25" s="31"/>
      <c r="G25" s="31"/>
    </row>
    <row r="26" spans="1:11" x14ac:dyDescent="0.2">
      <c r="A26" t="s">
        <v>48</v>
      </c>
      <c r="B26" t="s">
        <v>95</v>
      </c>
      <c r="C26">
        <v>11</v>
      </c>
      <c r="D26" s="43">
        <v>0</v>
      </c>
      <c r="E26" s="1"/>
      <c r="K26" s="1" t="s">
        <v>149</v>
      </c>
    </row>
    <row r="27" spans="1:11" x14ac:dyDescent="0.2">
      <c r="A27" t="s">
        <v>48</v>
      </c>
      <c r="B27" t="s">
        <v>96</v>
      </c>
      <c r="C27">
        <v>13</v>
      </c>
      <c r="D27" s="43">
        <v>0</v>
      </c>
      <c r="E27" s="1"/>
    </row>
    <row r="28" spans="1:11" x14ac:dyDescent="0.2">
      <c r="A28" t="s">
        <v>48</v>
      </c>
      <c r="B28" t="s">
        <v>97</v>
      </c>
      <c r="C28">
        <v>15</v>
      </c>
      <c r="D28" s="43">
        <v>0</v>
      </c>
      <c r="E28" s="1"/>
    </row>
    <row r="29" spans="1:11" x14ac:dyDescent="0.2">
      <c r="D29" s="3">
        <f>LARGE(D23:D25,1)+LARGE(D26:D28,1)</f>
        <v>0</v>
      </c>
      <c r="E29" s="30" t="s">
        <v>109</v>
      </c>
      <c r="F29" s="31"/>
      <c r="G29" s="31"/>
    </row>
    <row r="30" spans="1:11" x14ac:dyDescent="0.2">
      <c r="D30" s="3">
        <f>SUM(D8+D10+D11+D12+D13+D15+D16+F20+F21+D29)</f>
        <v>0</v>
      </c>
      <c r="E30" s="7" t="s">
        <v>110</v>
      </c>
      <c r="F30" s="9"/>
      <c r="G30" s="9"/>
      <c r="H30" s="9"/>
      <c r="I30" s="9"/>
    </row>
    <row r="31" spans="1:11" x14ac:dyDescent="0.2">
      <c r="D31" s="3"/>
      <c r="E31" s="1"/>
    </row>
    <row r="32" spans="1:11" x14ac:dyDescent="0.2">
      <c r="A32" s="5" t="s">
        <v>146</v>
      </c>
    </row>
    <row r="33" spans="1:1" x14ac:dyDescent="0.2">
      <c r="A33" s="5" t="s">
        <v>147</v>
      </c>
    </row>
    <row r="34" spans="1:1" x14ac:dyDescent="0.2">
      <c r="A34" s="5" t="s">
        <v>150</v>
      </c>
    </row>
  </sheetData>
  <sheetProtection algorithmName="SHA-512" hashValue="7zrTmK+9hUOxZZFissiWrIFVyH008/J0uyLaNAoHmbgfAIemWD14XTlTGYD11wnLPikmQ8YPfWuTp4hGjvWHaw==" saltValue="42+uzdAiXw/XFP/D5WVvjA==" spinCount="100000" sheet="1" objects="1" scenarios="1" selectLockedCells="1"/>
  <phoneticPr fontId="2" type="noConversion"/>
  <pageMargins left="0.5" right="0.25" top="1" bottom="1" header="0.5" footer="0.5"/>
  <pageSetup orientation="landscape" horizontalDpi="360" verticalDpi="36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CDE</vt:lpstr>
      <vt:lpstr>Prof District</vt:lpstr>
      <vt:lpstr>Agriscience Fair</vt:lpstr>
      <vt:lpstr>Prof Region</vt:lpstr>
      <vt:lpstr>Fair&amp;Show</vt:lpstr>
      <vt:lpstr>Vol&amp;personal dev</vt:lpstr>
    </vt:vector>
  </TitlesOfParts>
  <Company>East Robertson High 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akridge</dc:creator>
  <cp:lastModifiedBy>Brad Parton</cp:lastModifiedBy>
  <cp:lastPrinted>2008-04-25T00:10:14Z</cp:lastPrinted>
  <dcterms:created xsi:type="dcterms:W3CDTF">2004-05-13T16:04:50Z</dcterms:created>
  <dcterms:modified xsi:type="dcterms:W3CDTF">2019-04-13T01:56:43Z</dcterms:modified>
</cp:coreProperties>
</file>